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unications\Website\"/>
    </mc:Choice>
  </mc:AlternateContent>
  <xr:revisionPtr revIDLastSave="0" documentId="8_{7F72AAB7-F471-4D2E-9921-067F46EE4CFE}" xr6:coauthVersionLast="31" xr6:coauthVersionMax="31" xr10:uidLastSave="{00000000-0000-0000-0000-000000000000}"/>
  <workbookProtection workbookAlgorithmName="SHA-512" workbookHashValue="UIZBvUMPmYIquRrTCdmHi3WJeiYLtp7n3syGlMVhZp8hSh10o6NHhk8IMb0IF4NNWVSS8G9pJGjzNgFkeqZ33g==" workbookSaltValue="DDFd0WMXAtSje8YsSbxYAQ==" workbookSpinCount="100000" lockStructure="1"/>
  <bookViews>
    <workbookView xWindow="0" yWindow="0" windowWidth="28800" windowHeight="11625" xr2:uid="{00000000-000D-0000-FFFF-FFFF00000000}"/>
  </bookViews>
  <sheets>
    <sheet name="Travel" sheetId="1" r:id="rId1"/>
    <sheet name="Hospitality" sheetId="2" r:id="rId2"/>
    <sheet name="Gifts and Benefits" sheetId="4" r:id="rId3"/>
    <sheet name="All other  expenses" sheetId="3" r:id="rId4"/>
  </sheets>
  <definedNames>
    <definedName name="_xlnm.Print_Area" localSheetId="3">'All other  expenses'!$A$1:$E$31</definedName>
    <definedName name="_xlnm.Print_Area" localSheetId="2">'Gifts and Benefits'!$A$1:$E$18</definedName>
    <definedName name="_xlnm.Print_Area" localSheetId="1">Hospitality!$A$1:$F$15</definedName>
    <definedName name="_xlnm.Print_Area" localSheetId="0">Travel!$A$1:$D$183</definedName>
  </definedNames>
  <calcPr calcId="179017"/>
</workbook>
</file>

<file path=xl/calcChain.xml><?xml version="1.0" encoding="utf-8"?>
<calcChain xmlns="http://schemas.openxmlformats.org/spreadsheetml/2006/main">
  <c r="B180" i="1" l="1"/>
  <c r="B159" i="1"/>
  <c r="B104" i="1"/>
  <c r="B14" i="2"/>
  <c r="C17" i="4"/>
  <c r="D17" i="4"/>
  <c r="B30" i="3"/>
  <c r="B3" i="2" l="1"/>
  <c r="B4" i="3" l="1"/>
  <c r="B3" i="3"/>
  <c r="B2" i="3"/>
  <c r="B4" i="4"/>
  <c r="B3" i="4"/>
  <c r="B2" i="4"/>
  <c r="B4" i="2"/>
  <c r="B2" i="2"/>
  <c r="B182" i="1" l="1"/>
</calcChain>
</file>

<file path=xl/sharedStrings.xml><?xml version="1.0" encoding="utf-8"?>
<sst xmlns="http://schemas.openxmlformats.org/spreadsheetml/2006/main" count="439" uniqueCount="202">
  <si>
    <t>Date</t>
  </si>
  <si>
    <t>Location/s</t>
  </si>
  <si>
    <t>Location</t>
  </si>
  <si>
    <t>Disclosure period</t>
  </si>
  <si>
    <t>Sub total</t>
  </si>
  <si>
    <t xml:space="preserve">Purpose (eg, hosting delegation from China) </t>
  </si>
  <si>
    <t>All Other Expenses</t>
  </si>
  <si>
    <t>Total travel expenses</t>
  </si>
  <si>
    <t xml:space="preserve">Organisation Name </t>
  </si>
  <si>
    <t>Chief Executive</t>
  </si>
  <si>
    <t>International, domestic and local travel expenses</t>
  </si>
  <si>
    <t>Nature (eg taxi, parking, bus)</t>
  </si>
  <si>
    <t>Reason (eg building relationships, team building)</t>
  </si>
  <si>
    <t>Nature (what and for how many eg dinner for 5)</t>
  </si>
  <si>
    <t>Total other expenses</t>
  </si>
  <si>
    <t>Local Travel (within City, excluding travel to airport)</t>
  </si>
  <si>
    <t>Nature (eg hotel, airfare, meals &amp; for how many people, other costs)</t>
  </si>
  <si>
    <t>Nature (eg hotel, airfares, taxis, meals &amp; for how many people, other costs)</t>
  </si>
  <si>
    <t>No. of items =</t>
  </si>
  <si>
    <t>Gifts  and hospitality</t>
  </si>
  <si>
    <t xml:space="preserve">Hospitality Offered to Third Parties </t>
  </si>
  <si>
    <t xml:space="preserve">Total  expenses </t>
  </si>
  <si>
    <t>Total gifts &amp; benefits</t>
  </si>
  <si>
    <t>Chief Executive Expense Disclosure</t>
  </si>
  <si>
    <t>Date(s)</t>
  </si>
  <si>
    <t>Comment / explanation ***</t>
  </si>
  <si>
    <t>Offered by 
(who made the offer?)</t>
  </si>
  <si>
    <t>Nature ***</t>
  </si>
  <si>
    <t>International Travel (including  travel within NZ at beginning and end of overseas trip)**</t>
  </si>
  <si>
    <t>Description ** (e.g. event tickets,  etc)</t>
  </si>
  <si>
    <t>Hospitality</t>
  </si>
  <si>
    <t>Gifts and Benefits over $50 annual value**</t>
  </si>
  <si>
    <t>Estimated value (NZ$)
(exc GST / inc GST)***</t>
  </si>
  <si>
    <t>All other expenditure incurred by the chief executive that is not travel, hospitality or gifts</t>
  </si>
  <si>
    <t>All Other Expenses**</t>
  </si>
  <si>
    <t>All gifts, invitations to events and other hospitality, of $50 or more in total value per year, offered to the CE by people external to the organisation</t>
  </si>
  <si>
    <t xml:space="preserve">
All expenses incurred by CE during international, domestic and local travel. For international travel, group expenses relating to each trip.
</t>
  </si>
  <si>
    <t>Purpose of trip (eg attending XYZ conference for 3 days)****</t>
  </si>
  <si>
    <t>Purpose (eg visiting district office for two days...) ****</t>
  </si>
  <si>
    <t>Purpose (eg meeting with Minister) ****</t>
  </si>
  <si>
    <t>All hospitality expenses provided by the CE in the context of his/her job to anyone external to the Public Service or statutory Crown entities.</t>
  </si>
  <si>
    <t>Comments</t>
  </si>
  <si>
    <t>1 July 2017 to 30 June 2018 (or specify applicable part year)*</t>
  </si>
  <si>
    <t>Domestic Travel (within NZ, including travel to and from local airport)</t>
  </si>
  <si>
    <t xml:space="preserve"> </t>
  </si>
  <si>
    <t>Drug Free Sport NZ</t>
  </si>
  <si>
    <t>Nick Paterson</t>
  </si>
  <si>
    <t>Cost ($)
(inc GST)</t>
  </si>
  <si>
    <t>Debrief on important case</t>
  </si>
  <si>
    <t>Auckland</t>
  </si>
  <si>
    <t>NZ Football</t>
  </si>
  <si>
    <t xml:space="preserve">G Steel cellphone </t>
  </si>
  <si>
    <t>NP cellphone</t>
  </si>
  <si>
    <t>Cellphone cost</t>
  </si>
  <si>
    <t>Attendance at All Whites World Cup qualifying match vs Solomon Islands</t>
  </si>
  <si>
    <t>Cost ($)
(inc GST)***</t>
  </si>
  <si>
    <t>To/from Albany (yachting)</t>
  </si>
  <si>
    <t>To/from Albany (football)</t>
  </si>
  <si>
    <t>Auckland Parking</t>
  </si>
  <si>
    <t>Parking</t>
  </si>
  <si>
    <t>Strategy Day</t>
  </si>
  <si>
    <t>Mileage</t>
  </si>
  <si>
    <t>COOP Taxi</t>
  </si>
  <si>
    <t>Wilson Parking</t>
  </si>
  <si>
    <t>Auckland Transport Parking</t>
  </si>
  <si>
    <t>To/from Cambridge (athlete seminar)</t>
  </si>
  <si>
    <t xml:space="preserve">Parking at Airport </t>
  </si>
  <si>
    <t>Combined Taxi</t>
  </si>
  <si>
    <t>Wellington Cabs</t>
  </si>
  <si>
    <t xml:space="preserve">Taxi Charge </t>
  </si>
  <si>
    <t>Auckland Taxi</t>
  </si>
  <si>
    <t>Wellington Taxi</t>
  </si>
  <si>
    <t>Green Cabs</t>
  </si>
  <si>
    <t>Air NZ Parking</t>
  </si>
  <si>
    <t>One day Wellington meeting NSOs</t>
  </si>
  <si>
    <t>One day in Wellington - Sports Tribunal hearing</t>
  </si>
  <si>
    <t>Two days Queenstown - Sports Tribunal hearings</t>
  </si>
  <si>
    <t>One day Wellington - NSOs, Police, Sport NZ, Cult &amp; Heritage</t>
  </si>
  <si>
    <t>Two days Wellington - Connections Sports Conference</t>
  </si>
  <si>
    <t>One day Wellington meeting - Select Committee and meetings</t>
  </si>
  <si>
    <t>Cost ($) ( inc GST)</t>
  </si>
  <si>
    <t>One day Wellington meeting - Sports Integrity, Sport NZ</t>
  </si>
  <si>
    <t>Cost (NZ$)
(inc GST)</t>
  </si>
  <si>
    <t>To/from MISH (Ellerslie to Albany and back)</t>
  </si>
  <si>
    <t>Sports Tribunal hearing (Auckland central)</t>
  </si>
  <si>
    <t>Ortolana, Auckland</t>
  </si>
  <si>
    <t>Professional development</t>
  </si>
  <si>
    <t>Accommodation - QTN - Heartland Hotel</t>
  </si>
  <si>
    <t>Meal for five (3 external)</t>
  </si>
  <si>
    <t>Continuation of debrief after CAS hearing</t>
  </si>
  <si>
    <t>External coaching/ development</t>
  </si>
  <si>
    <t>Hotel - The Conference Company</t>
  </si>
  <si>
    <t>Dinner Marriot with ASADA</t>
  </si>
  <si>
    <t>iNADO Meeting</t>
  </si>
  <si>
    <t>ANZLA Meeting</t>
  </si>
  <si>
    <t xml:space="preserve">iNADO Chief Executive/Athlete Symposium </t>
  </si>
  <si>
    <t xml:space="preserve">iNADO Meeting </t>
  </si>
  <si>
    <t>NADO/Athlete Summit</t>
  </si>
  <si>
    <t xml:space="preserve">WADA Conference </t>
  </si>
  <si>
    <t>UKAD Visit</t>
  </si>
  <si>
    <t>ORADO Conference</t>
  </si>
  <si>
    <t>ASADA Meeting</t>
  </si>
  <si>
    <t>Dinner at Canberra restaurant with ASADA</t>
  </si>
  <si>
    <t>Estimated value</t>
  </si>
  <si>
    <t>Hosted at the Denver Broncos (gridiron game), Denver</t>
  </si>
  <si>
    <t>USADA</t>
  </si>
  <si>
    <t>ASADA</t>
  </si>
  <si>
    <t>iNADO conference and meet USADA</t>
  </si>
  <si>
    <t xml:space="preserve">Meal for Nick Paterson </t>
  </si>
  <si>
    <t>1x Local Bus Ticket</t>
  </si>
  <si>
    <t>1x Regional Bus Pass</t>
  </si>
  <si>
    <t>Airport to DFSNZ Office</t>
  </si>
  <si>
    <t>Accommodation - 3 nights</t>
  </si>
  <si>
    <t>Food</t>
  </si>
  <si>
    <t>Wifi</t>
  </si>
  <si>
    <t>Transportation from DFSNZ Offices and AKL Airport</t>
  </si>
  <si>
    <t>Accommodation for Nick Paterson</t>
  </si>
  <si>
    <t>Flight to Canberra - Meeting new CEO of ASADA</t>
  </si>
  <si>
    <t>Transportation from Meeting to City</t>
  </si>
  <si>
    <t>Transportation from AKL Airport to Home</t>
  </si>
  <si>
    <t>Airfares18Oct AKL-SYD; 22Oct SYD-AKL</t>
  </si>
  <si>
    <t>Transportation from DFSNZ Offices to AKL Airport</t>
  </si>
  <si>
    <t>Transportation from Zurich Airport to Holiday Inn</t>
  </si>
  <si>
    <t>Day Ticket into Zurich City for Meeting</t>
  </si>
  <si>
    <t>Internet Access for Nick Paterson</t>
  </si>
  <si>
    <t>Accommodation for Nick Paterson - Holiday Inn</t>
  </si>
  <si>
    <t>Transportation to London</t>
  </si>
  <si>
    <t>Train to Lausanne</t>
  </si>
  <si>
    <t>Taxi to iNADO Meeting</t>
  </si>
  <si>
    <t>Taxi to Hotel</t>
  </si>
  <si>
    <t>Lunch for Nick Paterson</t>
  </si>
  <si>
    <t>Dinner with D.Sharpe ASADA</t>
  </si>
  <si>
    <t>Flight to Helsinki</t>
  </si>
  <si>
    <t>Taxi to Airport</t>
  </si>
  <si>
    <t>Taxi Home</t>
  </si>
  <si>
    <t xml:space="preserve">UKAD visit and WADA conference </t>
  </si>
  <si>
    <t>Dinner</t>
  </si>
  <si>
    <t>Le Pain breakfast</t>
  </si>
  <si>
    <t>Flight To LHR on BA</t>
  </si>
  <si>
    <t>Taxi from airport</t>
  </si>
  <si>
    <t>Taxi - Helsinki From FINCIS</t>
  </si>
  <si>
    <t>Daily allowance (breajkfasts etc)</t>
  </si>
  <si>
    <t>CommonWealth Games - relationship building with ASADA</t>
  </si>
  <si>
    <t>7 to 11 April Rhapsody Resport QLD</t>
  </si>
  <si>
    <t>VF card</t>
  </si>
  <si>
    <t>Dinner at Airport</t>
  </si>
  <si>
    <t>Taxi to Home</t>
  </si>
  <si>
    <t>Airfares 16 June - 18 June AKL - Apia return</t>
  </si>
  <si>
    <t>International airfares AKL-CBR return</t>
  </si>
  <si>
    <t>International airfares AKL - OOL (Gold Coast), return</t>
  </si>
  <si>
    <t>International airfares AKL-SIN-ZUR-LHR-AKL</t>
  </si>
  <si>
    <t>International airfares to Denver, USA</t>
  </si>
  <si>
    <t>Sydney train from International Airport</t>
  </si>
  <si>
    <t>Accommodation Sydney for Nick Paterson</t>
  </si>
  <si>
    <t>Transport from Airport to ASADA Office</t>
  </si>
  <si>
    <t>Train to international airport</t>
  </si>
  <si>
    <t>Travelodge Wynard - Wifi</t>
  </si>
  <si>
    <t>Echo Restaurant - Meal for Nick Paterson</t>
  </si>
  <si>
    <t>Transportation from Home to DFSNZ Office</t>
  </si>
  <si>
    <t>Transportation Ak Airport to Home</t>
  </si>
  <si>
    <t>Taxi Home - Ak airport</t>
  </si>
  <si>
    <t>International airfares: Ak - London - Lausanne rtn</t>
  </si>
  <si>
    <t>Taxi to UKAD London</t>
  </si>
  <si>
    <t>Taxi to Victoria, London</t>
  </si>
  <si>
    <t>Hotel Au Lac - six nights</t>
  </si>
  <si>
    <t>Train to Geneva airport</t>
  </si>
  <si>
    <t>WADA ADIIN Meeting</t>
  </si>
  <si>
    <t>Taxi to to FINCIS</t>
  </si>
  <si>
    <t>Change of flight (to London)</t>
  </si>
  <si>
    <t>Flight alternation</t>
  </si>
  <si>
    <t>Dinner after conference</t>
  </si>
  <si>
    <t>Taxi for accreditation</t>
  </si>
  <si>
    <t>Taxi home to Ak airport</t>
  </si>
  <si>
    <t>Airport bus to Surfers</t>
  </si>
  <si>
    <t>Breakfast at airport</t>
  </si>
  <si>
    <t>Taxi to ASADA assignment</t>
  </si>
  <si>
    <t>Breakfast 2 pax</t>
  </si>
  <si>
    <t>Lunch</t>
  </si>
  <si>
    <t>Breakfast</t>
  </si>
  <si>
    <t>Catchup DFSNZ DCO (2 pax)</t>
  </si>
  <si>
    <t>Taxi Ak airport - home</t>
  </si>
  <si>
    <t xml:space="preserve">Breakfast </t>
  </si>
  <si>
    <t>Taxi to ASADA</t>
  </si>
  <si>
    <t>NP cellphone (new a/c)</t>
  </si>
  <si>
    <t>Train ticket to Sydney lab</t>
  </si>
  <si>
    <t>Taxi to Dept of Health</t>
  </si>
  <si>
    <t>Taxi to accommodation</t>
  </si>
  <si>
    <t>Airfare</t>
  </si>
  <si>
    <t>Meal - Devil Burger (NP)</t>
  </si>
  <si>
    <t>Meal - Attiqa Queenstown (for team - 2 pax)</t>
  </si>
  <si>
    <t>Meal - Heartland Hotel Breakfast (3 pax)</t>
  </si>
  <si>
    <t>Meal - Avanti  lunch (3 pax)</t>
  </si>
  <si>
    <t>Coffee - The Exchange (DFSNZ + Tribunal: 7 pax)</t>
  </si>
  <si>
    <t>Auckland Airport Parking ( Itnl for Education session)</t>
  </si>
  <si>
    <t>Meal - MOJO Origins (4 pax post hearing)</t>
  </si>
  <si>
    <t>Meeting with SC</t>
  </si>
  <si>
    <t>Meeting with lawyer re hearings</t>
  </si>
  <si>
    <t>Parking (NZOC)</t>
  </si>
  <si>
    <t>Train ticket to central london</t>
  </si>
  <si>
    <t>Attendance at Silver Ferns vs Australian Diamonds</t>
  </si>
  <si>
    <t>Netball NZ</t>
  </si>
  <si>
    <t>Accommodation for Nick Paterson (deposit)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</si>
</sst>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#,##0_ ;[Red]\-#,##0\ "/>
  </numFmts>
  <fonts count="17" x14ac:knownFonts="1"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6"/>
      <color indexed="8"/>
      <name val="Arial"/>
      <family val="2"/>
    </font>
    <font>
      <sz val="16"/>
      <color theme="1"/>
      <name val="Arial"/>
      <family val="2"/>
    </font>
    <font>
      <i/>
      <sz val="12"/>
      <color theme="1"/>
      <name val="Arial"/>
      <family val="2"/>
    </font>
    <font>
      <b/>
      <sz val="16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FF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wrapText="1"/>
    </xf>
    <xf numFmtId="0" fontId="0" fillId="5" borderId="2" xfId="0" applyFill="1" applyBorder="1" applyAlignment="1"/>
    <xf numFmtId="0" fontId="1" fillId="0" borderId="8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0" fontId="3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0" borderId="9" xfId="0" applyFont="1" applyBorder="1" applyAlignment="1">
      <alignment wrapText="1"/>
    </xf>
    <xf numFmtId="0" fontId="3" fillId="4" borderId="5" xfId="0" applyFont="1" applyFill="1" applyBorder="1" applyAlignment="1">
      <alignment wrapText="1"/>
    </xf>
    <xf numFmtId="0" fontId="1" fillId="0" borderId="7" xfId="0" applyFont="1" applyBorder="1" applyAlignment="1">
      <alignment wrapText="1"/>
    </xf>
    <xf numFmtId="0" fontId="0" fillId="5" borderId="3" xfId="0" applyFont="1" applyFill="1" applyBorder="1" applyAlignment="1"/>
    <xf numFmtId="0" fontId="0" fillId="5" borderId="3" xfId="0" applyFont="1" applyFill="1" applyBorder="1" applyAlignment="1">
      <alignment wrapText="1"/>
    </xf>
    <xf numFmtId="0" fontId="0" fillId="5" borderId="5" xfId="0" applyFont="1" applyFill="1" applyBorder="1" applyAlignment="1">
      <alignment wrapText="1"/>
    </xf>
    <xf numFmtId="0" fontId="3" fillId="4" borderId="4" xfId="0" applyFont="1" applyFill="1" applyBorder="1" applyAlignment="1">
      <alignment vertical="center" wrapText="1" readingOrder="1"/>
    </xf>
    <xf numFmtId="0" fontId="6" fillId="0" borderId="0" xfId="0" applyFont="1" applyBorder="1" applyAlignment="1">
      <alignment wrapText="1"/>
    </xf>
    <xf numFmtId="0" fontId="6" fillId="0" borderId="0" xfId="0" applyFont="1" applyBorder="1"/>
    <xf numFmtId="0" fontId="0" fillId="0" borderId="0" xfId="0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5" fillId="5" borderId="7" xfId="0" applyFont="1" applyFill="1" applyBorder="1" applyAlignment="1">
      <alignment vertical="center" readingOrder="1"/>
    </xf>
    <xf numFmtId="0" fontId="4" fillId="7" borderId="12" xfId="0" applyFont="1" applyFill="1" applyBorder="1" applyAlignment="1">
      <alignment vertical="center" wrapText="1" readingOrder="1"/>
    </xf>
    <xf numFmtId="0" fontId="7" fillId="0" borderId="0" xfId="0" applyFont="1" applyBorder="1" applyAlignment="1">
      <alignment vertical="center" wrapText="1" readingOrder="1"/>
    </xf>
    <xf numFmtId="0" fontId="8" fillId="0" borderId="0" xfId="0" applyFont="1" applyBorder="1" applyAlignment="1">
      <alignment vertical="center" wrapText="1" readingOrder="1"/>
    </xf>
    <xf numFmtId="0" fontId="12" fillId="0" borderId="0" xfId="0" applyFont="1" applyBorder="1"/>
    <xf numFmtId="0" fontId="0" fillId="0" borderId="0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1" fillId="8" borderId="7" xfId="0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5" fillId="5" borderId="7" xfId="0" applyFont="1" applyFill="1" applyBorder="1" applyAlignment="1">
      <alignment vertical="center" wrapText="1" readingOrder="1"/>
    </xf>
    <xf numFmtId="0" fontId="0" fillId="0" borderId="0" xfId="0" applyFont="1" applyBorder="1" applyAlignment="1">
      <alignment wrapText="1"/>
    </xf>
    <xf numFmtId="164" fontId="1" fillId="8" borderId="2" xfId="0" applyNumberFormat="1" applyFont="1" applyFill="1" applyBorder="1" applyAlignment="1">
      <alignment vertical="center"/>
    </xf>
    <xf numFmtId="164" fontId="1" fillId="5" borderId="2" xfId="0" applyNumberFormat="1" applyFont="1" applyFill="1" applyBorder="1" applyAlignment="1">
      <alignment vertical="center"/>
    </xf>
    <xf numFmtId="164" fontId="5" fillId="5" borderId="2" xfId="0" applyNumberFormat="1" applyFont="1" applyFill="1" applyBorder="1" applyAlignment="1">
      <alignment vertical="center" wrapText="1" readingOrder="1"/>
    </xf>
    <xf numFmtId="0" fontId="1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0" fillId="0" borderId="4" xfId="0" applyFont="1" applyBorder="1"/>
    <xf numFmtId="0" fontId="0" fillId="0" borderId="3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ont="1" applyProtection="1">
      <protection locked="0"/>
    </xf>
    <xf numFmtId="0" fontId="0" fillId="0" borderId="9" xfId="0" applyFont="1" applyBorder="1" applyAlignment="1" applyProtection="1">
      <alignment wrapText="1"/>
      <protection locked="0"/>
    </xf>
    <xf numFmtId="0" fontId="0" fillId="0" borderId="0" xfId="0" applyFont="1" applyBorder="1" applyAlignment="1" applyProtection="1">
      <alignment wrapText="1"/>
      <protection locked="0"/>
    </xf>
    <xf numFmtId="0" fontId="0" fillId="0" borderId="6" xfId="0" applyFont="1" applyBorder="1" applyAlignment="1" applyProtection="1">
      <alignment wrapText="1"/>
      <protection locked="0"/>
    </xf>
    <xf numFmtId="164" fontId="6" fillId="5" borderId="2" xfId="0" applyNumberFormat="1" applyFont="1" applyFill="1" applyBorder="1" applyAlignment="1">
      <alignment vertical="center" wrapText="1"/>
    </xf>
    <xf numFmtId="0" fontId="0" fillId="5" borderId="8" xfId="0" applyFont="1" applyFill="1" applyBorder="1" applyAlignment="1">
      <alignment wrapText="1"/>
    </xf>
    <xf numFmtId="0" fontId="6" fillId="5" borderId="2" xfId="0" applyFont="1" applyFill="1" applyBorder="1" applyAlignment="1">
      <alignment horizontal="right" vertical="center" wrapText="1"/>
    </xf>
    <xf numFmtId="0" fontId="6" fillId="0" borderId="0" xfId="0" applyFont="1" applyBorder="1" applyProtection="1">
      <protection locked="0"/>
    </xf>
    <xf numFmtId="0" fontId="6" fillId="0" borderId="9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wrapText="1"/>
      <protection locked="0"/>
    </xf>
    <xf numFmtId="0" fontId="6" fillId="0" borderId="6" xfId="0" applyFont="1" applyBorder="1" applyAlignment="1" applyProtection="1">
      <alignment wrapText="1"/>
      <protection locked="0"/>
    </xf>
    <xf numFmtId="0" fontId="6" fillId="5" borderId="2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vertical="center" wrapText="1" readingOrder="1"/>
    </xf>
    <xf numFmtId="164" fontId="5" fillId="2" borderId="2" xfId="0" applyNumberFormat="1" applyFont="1" applyFill="1" applyBorder="1" applyAlignment="1">
      <alignment vertical="center" wrapText="1" readingOrder="1"/>
    </xf>
    <xf numFmtId="0" fontId="0" fillId="2" borderId="2" xfId="0" applyFont="1" applyFill="1" applyBorder="1" applyAlignment="1"/>
    <xf numFmtId="0" fontId="0" fillId="2" borderId="2" xfId="0" applyFont="1" applyFill="1" applyBorder="1" applyAlignment="1">
      <alignment wrapText="1"/>
    </xf>
    <xf numFmtId="0" fontId="0" fillId="2" borderId="8" xfId="0" applyFont="1" applyFill="1" applyBorder="1" applyAlignment="1">
      <alignment wrapText="1"/>
    </xf>
    <xf numFmtId="0" fontId="4" fillId="7" borderId="13" xfId="0" applyFont="1" applyFill="1" applyBorder="1" applyAlignment="1">
      <alignment vertical="center" wrapText="1" readingOrder="1"/>
    </xf>
    <xf numFmtId="0" fontId="3" fillId="4" borderId="0" xfId="0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0" xfId="0" applyFont="1" applyBorder="1" applyProtection="1">
      <protection locked="0"/>
    </xf>
    <xf numFmtId="0" fontId="2" fillId="3" borderId="5" xfId="0" applyFont="1" applyFill="1" applyBorder="1" applyAlignment="1">
      <alignment wrapText="1"/>
    </xf>
    <xf numFmtId="0" fontId="2" fillId="6" borderId="5" xfId="0" applyFont="1" applyFill="1" applyBorder="1" applyAlignment="1">
      <alignment wrapText="1"/>
    </xf>
    <xf numFmtId="0" fontId="0" fillId="5" borderId="8" xfId="0" applyFill="1" applyBorder="1" applyAlignment="1"/>
    <xf numFmtId="0" fontId="1" fillId="8" borderId="2" xfId="0" applyFont="1" applyFill="1" applyBorder="1" applyAlignment="1">
      <alignment vertical="center" wrapText="1"/>
    </xf>
    <xf numFmtId="0" fontId="1" fillId="8" borderId="8" xfId="0" applyFont="1" applyFill="1" applyBorder="1" applyAlignment="1">
      <alignment vertical="center" wrapText="1"/>
    </xf>
    <xf numFmtId="0" fontId="0" fillId="0" borderId="9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10" fillId="0" borderId="9" xfId="0" applyFont="1" applyBorder="1" applyAlignment="1" applyProtection="1">
      <alignment wrapText="1"/>
      <protection locked="0"/>
    </xf>
    <xf numFmtId="0" fontId="10" fillId="0" borderId="0" xfId="0" applyFont="1" applyBorder="1" applyAlignment="1" applyProtection="1">
      <alignment wrapText="1"/>
      <protection locked="0"/>
    </xf>
    <xf numFmtId="0" fontId="10" fillId="0" borderId="6" xfId="0" applyFont="1" applyBorder="1" applyAlignment="1" applyProtection="1">
      <alignment wrapText="1"/>
      <protection locked="0"/>
    </xf>
    <xf numFmtId="4" fontId="0" fillId="0" borderId="0" xfId="0" applyNumberFormat="1" applyBorder="1" applyAlignment="1" applyProtection="1">
      <alignment wrapText="1"/>
      <protection locked="0"/>
    </xf>
    <xf numFmtId="4" fontId="10" fillId="0" borderId="0" xfId="0" applyNumberFormat="1" applyFont="1" applyBorder="1" applyAlignment="1" applyProtection="1">
      <alignment vertical="center" wrapText="1"/>
      <protection locked="0"/>
    </xf>
    <xf numFmtId="4" fontId="0" fillId="0" borderId="0" xfId="0" applyNumberFormat="1" applyFont="1" applyBorder="1" applyAlignment="1" applyProtection="1">
      <alignment wrapText="1"/>
      <protection locked="0"/>
    </xf>
    <xf numFmtId="4" fontId="10" fillId="0" borderId="0" xfId="0" applyNumberFormat="1" applyFont="1" applyBorder="1" applyAlignment="1" applyProtection="1">
      <alignment wrapText="1"/>
      <protection locked="0"/>
    </xf>
    <xf numFmtId="15" fontId="0" fillId="0" borderId="9" xfId="0" applyNumberFormat="1" applyFont="1" applyBorder="1" applyAlignment="1" applyProtection="1">
      <alignment wrapText="1"/>
      <protection locked="0"/>
    </xf>
    <xf numFmtId="14" fontId="0" fillId="0" borderId="0" xfId="0" applyNumberFormat="1"/>
    <xf numFmtId="14" fontId="0" fillId="0" borderId="0" xfId="0" applyNumberFormat="1" applyFill="1"/>
    <xf numFmtId="14" fontId="0" fillId="0" borderId="0" xfId="0" applyNumberFormat="1" applyAlignment="1"/>
    <xf numFmtId="8" fontId="0" fillId="0" borderId="0" xfId="0" applyNumberFormat="1"/>
    <xf numFmtId="8" fontId="0" fillId="0" borderId="0" xfId="0" applyNumberFormat="1" applyFill="1"/>
    <xf numFmtId="8" fontId="0" fillId="0" borderId="0" xfId="0" applyNumberFormat="1" applyAlignment="1"/>
    <xf numFmtId="0" fontId="0" fillId="0" borderId="0" xfId="0" applyAlignment="1"/>
    <xf numFmtId="14" fontId="0" fillId="0" borderId="0" xfId="0" applyNumberFormat="1" applyProtection="1">
      <protection locked="0"/>
    </xf>
    <xf numFmtId="14" fontId="0" fillId="0" borderId="0" xfId="0" applyNumberFormat="1" applyAlignment="1" applyProtection="1">
      <protection locked="0"/>
    </xf>
    <xf numFmtId="8" fontId="0" fillId="0" borderId="0" xfId="0" applyNumberFormat="1" applyFont="1"/>
    <xf numFmtId="14" fontId="0" fillId="0" borderId="0" xfId="0" applyNumberFormat="1" applyFill="1" applyAlignment="1"/>
    <xf numFmtId="8" fontId="0" fillId="0" borderId="0" xfId="0" applyNumberFormat="1" applyFont="1" applyFill="1"/>
    <xf numFmtId="8" fontId="0" fillId="0" borderId="0" xfId="0" applyNumberFormat="1" applyFill="1" applyAlignment="1"/>
    <xf numFmtId="165" fontId="0" fillId="0" borderId="0" xfId="0" applyNumberFormat="1" applyAlignment="1">
      <alignment horizontal="left"/>
    </xf>
    <xf numFmtId="0" fontId="0" fillId="0" borderId="0" xfId="0" applyFill="1" applyAlignment="1"/>
    <xf numFmtId="0" fontId="0" fillId="0" borderId="0" xfId="0" applyFill="1"/>
    <xf numFmtId="0" fontId="0" fillId="0" borderId="0" xfId="0" applyFont="1" applyFill="1" applyBorder="1" applyAlignment="1" applyProtection="1">
      <alignment wrapText="1"/>
      <protection locked="0"/>
    </xf>
    <xf numFmtId="0" fontId="0" fillId="0" borderId="6" xfId="0" applyFont="1" applyFill="1" applyBorder="1" applyAlignment="1" applyProtection="1">
      <alignment wrapText="1"/>
      <protection locked="0"/>
    </xf>
    <xf numFmtId="0" fontId="0" fillId="0" borderId="0" xfId="0" applyFont="1" applyFill="1" applyProtection="1">
      <protection locked="0"/>
    </xf>
    <xf numFmtId="0" fontId="3" fillId="3" borderId="7" xfId="0" applyNumberFormat="1" applyFont="1" applyFill="1" applyBorder="1" applyAlignment="1">
      <alignment vertical="center" wrapText="1" readingOrder="1"/>
    </xf>
    <xf numFmtId="0" fontId="3" fillId="3" borderId="2" xfId="0" applyNumberFormat="1" applyFont="1" applyFill="1" applyBorder="1" applyAlignment="1">
      <alignment vertical="center" wrapText="1" readingOrder="1"/>
    </xf>
    <xf numFmtId="0" fontId="3" fillId="6" borderId="7" xfId="0" applyFont="1" applyFill="1" applyBorder="1" applyAlignment="1">
      <alignment vertical="center" readingOrder="1"/>
    </xf>
    <xf numFmtId="0" fontId="3" fillId="6" borderId="2" xfId="0" applyFont="1" applyFill="1" applyBorder="1" applyAlignment="1">
      <alignment vertical="center" readingOrder="1"/>
    </xf>
    <xf numFmtId="0" fontId="16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3" fillId="4" borderId="10" xfId="0" applyFont="1" applyFill="1" applyBorder="1" applyAlignment="1">
      <alignment vertical="center" wrapText="1" readingOrder="1"/>
    </xf>
    <xf numFmtId="0" fontId="3" fillId="4" borderId="1" xfId="0" applyFont="1" applyFill="1" applyBorder="1" applyAlignment="1">
      <alignment vertical="center" wrapText="1" readingOrder="1"/>
    </xf>
    <xf numFmtId="0" fontId="3" fillId="4" borderId="11" xfId="0" applyFont="1" applyFill="1" applyBorder="1" applyAlignment="1">
      <alignment vertical="center" wrapText="1" readingOrder="1"/>
    </xf>
    <xf numFmtId="0" fontId="7" fillId="0" borderId="12" xfId="0" applyFont="1" applyBorder="1" applyAlignment="1" applyProtection="1">
      <alignment vertical="center" wrapText="1" readingOrder="1"/>
      <protection locked="0"/>
    </xf>
    <xf numFmtId="0" fontId="8" fillId="0" borderId="12" xfId="0" applyFont="1" applyBorder="1" applyAlignment="1" applyProtection="1">
      <alignment vertical="center" wrapText="1" readingOrder="1"/>
      <protection locked="0"/>
    </xf>
    <xf numFmtId="0" fontId="8" fillId="0" borderId="13" xfId="0" applyFont="1" applyBorder="1" applyAlignment="1" applyProtection="1">
      <alignment vertical="center" wrapText="1" readingOrder="1"/>
      <protection locked="0"/>
    </xf>
    <xf numFmtId="0" fontId="13" fillId="0" borderId="4" xfId="0" applyFont="1" applyFill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0" fontId="9" fillId="0" borderId="10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 readingOrder="1"/>
    </xf>
    <xf numFmtId="0" fontId="1" fillId="0" borderId="11" xfId="0" applyFont="1" applyFill="1" applyBorder="1" applyAlignment="1">
      <alignment horizontal="center" vertical="center" wrapText="1" readingOrder="1"/>
    </xf>
    <xf numFmtId="0" fontId="3" fillId="4" borderId="10" xfId="0" applyFont="1" applyFill="1" applyBorder="1" applyAlignment="1">
      <alignment horizontal="left" vertical="center" wrapText="1" readingOrder="1"/>
    </xf>
    <xf numFmtId="0" fontId="3" fillId="4" borderId="1" xfId="0" applyFont="1" applyFill="1" applyBorder="1" applyAlignment="1">
      <alignment horizontal="left" vertical="center" wrapText="1" readingOrder="1"/>
    </xf>
    <xf numFmtId="0" fontId="16" fillId="0" borderId="12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 readingOrder="1"/>
    </xf>
    <xf numFmtId="0" fontId="8" fillId="0" borderId="12" xfId="0" applyFont="1" applyBorder="1" applyAlignment="1">
      <alignment vertical="center" wrapText="1" readingOrder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center" vertical="center" wrapText="1" readingOrder="1"/>
    </xf>
    <xf numFmtId="0" fontId="13" fillId="0" borderId="6" xfId="0" applyFont="1" applyFill="1" applyBorder="1" applyAlignment="1">
      <alignment horizontal="center" vertical="center" wrapText="1" readingOrder="1"/>
    </xf>
    <xf numFmtId="0" fontId="8" fillId="0" borderId="13" xfId="0" applyFont="1" applyBorder="1" applyAlignment="1">
      <alignment vertical="center" wrapText="1" readingOrder="1"/>
    </xf>
    <xf numFmtId="0" fontId="15" fillId="0" borderId="10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  <color rgb="FFCC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3"/>
  <sheetViews>
    <sheetView tabSelected="1" zoomScaleNormal="100" workbookViewId="0">
      <selection sqref="A1:D1"/>
    </sheetView>
  </sheetViews>
  <sheetFormatPr defaultColWidth="9.140625" defaultRowHeight="12.75" x14ac:dyDescent="0.2"/>
  <cols>
    <col min="1" max="1" width="27.5703125" style="6" customWidth="1"/>
    <col min="2" max="2" width="23.5703125" style="1" customWidth="1"/>
    <col min="3" max="3" width="54.5703125" style="1" customWidth="1"/>
    <col min="4" max="4" width="46" style="1" customWidth="1"/>
    <col min="5" max="16384" width="9.140625" style="1"/>
  </cols>
  <sheetData>
    <row r="1" spans="1:4" ht="36" customHeight="1" x14ac:dyDescent="0.2">
      <c r="A1" s="111" t="s">
        <v>23</v>
      </c>
      <c r="B1" s="112"/>
      <c r="C1" s="112"/>
      <c r="D1" s="113"/>
    </row>
    <row r="2" spans="1:4" ht="36" customHeight="1" x14ac:dyDescent="0.2">
      <c r="A2" s="27" t="s">
        <v>8</v>
      </c>
      <c r="B2" s="117" t="s">
        <v>45</v>
      </c>
      <c r="C2" s="117"/>
      <c r="D2" s="117"/>
    </row>
    <row r="3" spans="1:4" ht="36" customHeight="1" x14ac:dyDescent="0.2">
      <c r="A3" s="27" t="s">
        <v>9</v>
      </c>
      <c r="B3" s="118" t="s">
        <v>46</v>
      </c>
      <c r="C3" s="118"/>
      <c r="D3" s="118"/>
    </row>
    <row r="4" spans="1:4" ht="36" customHeight="1" x14ac:dyDescent="0.2">
      <c r="A4" s="65" t="s">
        <v>3</v>
      </c>
      <c r="B4" s="119" t="s">
        <v>42</v>
      </c>
      <c r="C4" s="119"/>
      <c r="D4" s="119"/>
    </row>
    <row r="5" spans="1:4" s="3" customFormat="1" ht="36" customHeight="1" x14ac:dyDescent="0.2">
      <c r="A5" s="120" t="s">
        <v>10</v>
      </c>
      <c r="B5" s="121"/>
      <c r="C5" s="121"/>
      <c r="D5" s="122"/>
    </row>
    <row r="6" spans="1:4" s="3" customFormat="1" ht="19.5" customHeight="1" x14ac:dyDescent="0.2">
      <c r="A6" s="123" t="s">
        <v>36</v>
      </c>
      <c r="B6" s="124"/>
      <c r="C6" s="124"/>
      <c r="D6" s="125"/>
    </row>
    <row r="7" spans="1:4" s="4" customFormat="1" ht="36" customHeight="1" x14ac:dyDescent="0.2">
      <c r="A7" s="114" t="s">
        <v>28</v>
      </c>
      <c r="B7" s="115"/>
      <c r="C7" s="115"/>
      <c r="D7" s="116"/>
    </row>
    <row r="8" spans="1:4" s="3" customFormat="1" ht="25.5" customHeight="1" x14ac:dyDescent="0.2">
      <c r="A8" s="17" t="s">
        <v>24</v>
      </c>
      <c r="B8" s="2" t="s">
        <v>82</v>
      </c>
      <c r="C8" s="2" t="s">
        <v>37</v>
      </c>
      <c r="D8" s="9" t="s">
        <v>17</v>
      </c>
    </row>
    <row r="9" spans="1:4" s="78" customFormat="1" ht="12.75" hidden="1" customHeight="1" x14ac:dyDescent="0.2">
      <c r="A9" s="75"/>
      <c r="B9" s="83"/>
      <c r="C9" s="76"/>
      <c r="D9" s="77"/>
    </row>
    <row r="10" spans="1:4" s="78" customFormat="1" x14ac:dyDescent="0.2">
      <c r="A10" s="75"/>
      <c r="B10" s="83"/>
      <c r="C10" s="76"/>
      <c r="D10" s="77"/>
    </row>
    <row r="11" spans="1:4" s="78" customFormat="1" ht="12.75" customHeight="1" x14ac:dyDescent="0.2">
      <c r="A11" s="89">
        <v>42986</v>
      </c>
      <c r="B11" s="92">
        <v>4962.53</v>
      </c>
      <c r="C11" t="s">
        <v>107</v>
      </c>
      <c r="D11" s="77" t="s">
        <v>151</v>
      </c>
    </row>
    <row r="12" spans="1:4" s="78" customFormat="1" ht="12.75" customHeight="1" x14ac:dyDescent="0.2">
      <c r="A12" s="98">
        <v>42986</v>
      </c>
      <c r="B12" s="100">
        <v>75</v>
      </c>
      <c r="C12" t="s">
        <v>107</v>
      </c>
      <c r="D12" s="94" t="s">
        <v>133</v>
      </c>
    </row>
    <row r="13" spans="1:4" s="78" customFormat="1" ht="12.75" customHeight="1" x14ac:dyDescent="0.2">
      <c r="A13" s="89">
        <v>42988</v>
      </c>
      <c r="B13" s="99">
        <v>30.61</v>
      </c>
      <c r="C13" t="s">
        <v>107</v>
      </c>
      <c r="D13" s="91" t="s">
        <v>92</v>
      </c>
    </row>
    <row r="14" spans="1:4" s="78" customFormat="1" ht="12.75" customHeight="1" x14ac:dyDescent="0.2">
      <c r="A14" s="98">
        <v>42988</v>
      </c>
      <c r="B14" s="100">
        <v>858.76</v>
      </c>
      <c r="C14" t="s">
        <v>107</v>
      </c>
      <c r="D14" s="94" t="s">
        <v>112</v>
      </c>
    </row>
    <row r="15" spans="1:4" s="78" customFormat="1" ht="12.75" customHeight="1" x14ac:dyDescent="0.2">
      <c r="A15" s="98">
        <v>42989</v>
      </c>
      <c r="B15" s="100">
        <v>31.18</v>
      </c>
      <c r="C15" t="s">
        <v>107</v>
      </c>
      <c r="D15" s="94" t="s">
        <v>108</v>
      </c>
    </row>
    <row r="16" spans="1:4" s="78" customFormat="1" ht="12.75" customHeight="1" x14ac:dyDescent="0.2">
      <c r="A16" s="98">
        <v>42989</v>
      </c>
      <c r="B16" s="100">
        <v>17.28</v>
      </c>
      <c r="C16" t="s">
        <v>107</v>
      </c>
      <c r="D16" s="94" t="s">
        <v>108</v>
      </c>
    </row>
    <row r="17" spans="1:4" s="78" customFormat="1" ht="12.75" customHeight="1" x14ac:dyDescent="0.2">
      <c r="A17" s="98">
        <v>42989</v>
      </c>
      <c r="B17" s="100">
        <v>14.73</v>
      </c>
      <c r="C17" t="s">
        <v>107</v>
      </c>
      <c r="D17" s="94" t="s">
        <v>109</v>
      </c>
    </row>
    <row r="18" spans="1:4" s="78" customFormat="1" ht="12.75" customHeight="1" x14ac:dyDescent="0.2">
      <c r="A18" s="89">
        <v>42989</v>
      </c>
      <c r="B18" s="99">
        <v>14.17</v>
      </c>
      <c r="C18" t="s">
        <v>107</v>
      </c>
      <c r="D18" s="91" t="s">
        <v>113</v>
      </c>
    </row>
    <row r="19" spans="1:4" s="78" customFormat="1" ht="12.75" customHeight="1" x14ac:dyDescent="0.2">
      <c r="A19" s="89">
        <v>42989</v>
      </c>
      <c r="B19" s="99">
        <v>5.29</v>
      </c>
      <c r="C19" t="s">
        <v>107</v>
      </c>
      <c r="D19" s="91" t="s">
        <v>114</v>
      </c>
    </row>
    <row r="20" spans="1:4" s="78" customFormat="1" ht="12.75" customHeight="1" x14ac:dyDescent="0.2">
      <c r="A20" s="98">
        <v>42991</v>
      </c>
      <c r="B20" s="100">
        <v>12.81</v>
      </c>
      <c r="C20" t="s">
        <v>107</v>
      </c>
      <c r="D20" s="94" t="s">
        <v>110</v>
      </c>
    </row>
    <row r="21" spans="1:4" s="78" customFormat="1" ht="12.75" customHeight="1" x14ac:dyDescent="0.2">
      <c r="A21" s="98">
        <v>42993</v>
      </c>
      <c r="B21" s="100">
        <v>77.5</v>
      </c>
      <c r="C21" t="s">
        <v>107</v>
      </c>
      <c r="D21" s="94" t="s">
        <v>111</v>
      </c>
    </row>
    <row r="22" spans="1:4" s="78" customFormat="1" ht="12.75" customHeight="1" x14ac:dyDescent="0.2">
      <c r="A22" s="98">
        <v>43026</v>
      </c>
      <c r="B22" s="100">
        <v>489.13</v>
      </c>
      <c r="C22" s="94" t="s">
        <v>94</v>
      </c>
      <c r="D22" s="94" t="s">
        <v>120</v>
      </c>
    </row>
    <row r="23" spans="1:4" s="78" customFormat="1" ht="12.75" customHeight="1" x14ac:dyDescent="0.2">
      <c r="A23" s="98">
        <v>43026</v>
      </c>
      <c r="B23" s="100">
        <v>57.8</v>
      </c>
      <c r="C23" s="94" t="s">
        <v>94</v>
      </c>
      <c r="D23" s="94" t="s">
        <v>115</v>
      </c>
    </row>
    <row r="24" spans="1:4" s="78" customFormat="1" ht="12.75" customHeight="1" x14ac:dyDescent="0.2">
      <c r="A24" s="98">
        <v>43026</v>
      </c>
      <c r="B24" s="100">
        <v>20.65</v>
      </c>
      <c r="C24" s="94" t="s">
        <v>94</v>
      </c>
      <c r="D24" s="94" t="s">
        <v>152</v>
      </c>
    </row>
    <row r="25" spans="1:4" s="78" customFormat="1" ht="12.75" customHeight="1" x14ac:dyDescent="0.2">
      <c r="A25" s="98">
        <v>43026</v>
      </c>
      <c r="B25" s="100">
        <v>624.61</v>
      </c>
      <c r="C25" s="94" t="s">
        <v>94</v>
      </c>
      <c r="D25" s="94" t="s">
        <v>153</v>
      </c>
    </row>
    <row r="26" spans="1:4" s="78" customFormat="1" ht="12.75" customHeight="1" x14ac:dyDescent="0.2">
      <c r="A26" s="98">
        <v>43028</v>
      </c>
      <c r="B26" s="100">
        <v>308.42</v>
      </c>
      <c r="C26" s="94" t="s">
        <v>94</v>
      </c>
      <c r="D26" s="94" t="s">
        <v>117</v>
      </c>
    </row>
    <row r="27" spans="1:4" s="78" customFormat="1" ht="12.75" customHeight="1" x14ac:dyDescent="0.2">
      <c r="A27" s="98">
        <v>43028</v>
      </c>
      <c r="B27" s="100">
        <v>28.31</v>
      </c>
      <c r="C27" s="94" t="s">
        <v>94</v>
      </c>
      <c r="D27" s="94" t="s">
        <v>154</v>
      </c>
    </row>
    <row r="28" spans="1:4" s="78" customFormat="1" ht="12.75" customHeight="1" x14ac:dyDescent="0.2">
      <c r="A28" s="98">
        <v>43028</v>
      </c>
      <c r="B28" s="100">
        <v>20.72</v>
      </c>
      <c r="C28" s="94" t="s">
        <v>94</v>
      </c>
      <c r="D28" s="94" t="s">
        <v>155</v>
      </c>
    </row>
    <row r="29" spans="1:4" s="78" customFormat="1" ht="12.75" customHeight="1" x14ac:dyDescent="0.2">
      <c r="A29" s="98">
        <v>43028</v>
      </c>
      <c r="B29" s="100">
        <v>50.12</v>
      </c>
      <c r="C29" s="94" t="s">
        <v>94</v>
      </c>
      <c r="D29" s="94" t="s">
        <v>118</v>
      </c>
    </row>
    <row r="30" spans="1:4" s="78" customFormat="1" ht="12.75" customHeight="1" x14ac:dyDescent="0.2">
      <c r="A30" s="98">
        <v>43028</v>
      </c>
      <c r="B30" s="100">
        <v>23.23</v>
      </c>
      <c r="C30" s="94" t="s">
        <v>94</v>
      </c>
      <c r="D30" s="94" t="s">
        <v>156</v>
      </c>
    </row>
    <row r="31" spans="1:4" s="78" customFormat="1" ht="12.75" customHeight="1" x14ac:dyDescent="0.2">
      <c r="A31" s="98">
        <v>43028</v>
      </c>
      <c r="B31" s="100">
        <v>17.38</v>
      </c>
      <c r="C31" s="94" t="s">
        <v>94</v>
      </c>
      <c r="D31" s="94" t="s">
        <v>108</v>
      </c>
    </row>
    <row r="32" spans="1:4" s="78" customFormat="1" ht="12.75" customHeight="1" x14ac:dyDescent="0.2">
      <c r="A32" s="98">
        <v>43030</v>
      </c>
      <c r="B32" s="100">
        <v>80</v>
      </c>
      <c r="C32" s="94" t="s">
        <v>94</v>
      </c>
      <c r="D32" s="94" t="s">
        <v>119</v>
      </c>
    </row>
    <row r="33" spans="1:4" s="78" customFormat="1" ht="12.75" customHeight="1" x14ac:dyDescent="0.2">
      <c r="A33" s="98">
        <v>43007</v>
      </c>
      <c r="B33" s="100">
        <v>274.89</v>
      </c>
      <c r="C33" s="1" t="s">
        <v>95</v>
      </c>
      <c r="D33" s="94" t="s">
        <v>201</v>
      </c>
    </row>
    <row r="34" spans="1:4" s="78" customFormat="1" ht="12.75" customHeight="1" x14ac:dyDescent="0.2">
      <c r="A34" s="98">
        <v>43035</v>
      </c>
      <c r="B34" s="100">
        <v>5539.63</v>
      </c>
      <c r="C34" s="94" t="s">
        <v>93</v>
      </c>
      <c r="D34" s="94" t="s">
        <v>150</v>
      </c>
    </row>
    <row r="35" spans="1:4" s="78" customFormat="1" ht="12.75" customHeight="1" x14ac:dyDescent="0.2">
      <c r="A35" s="98">
        <v>43035</v>
      </c>
      <c r="B35" s="100">
        <v>59.1</v>
      </c>
      <c r="C35" s="94" t="s">
        <v>93</v>
      </c>
      <c r="D35" s="94" t="s">
        <v>121</v>
      </c>
    </row>
    <row r="36" spans="1:4" s="78" customFormat="1" ht="12.75" customHeight="1" x14ac:dyDescent="0.2">
      <c r="A36" s="98">
        <v>43036</v>
      </c>
      <c r="B36" s="100">
        <v>42.18</v>
      </c>
      <c r="C36" s="94" t="s">
        <v>93</v>
      </c>
      <c r="D36" s="94" t="s">
        <v>122</v>
      </c>
    </row>
    <row r="37" spans="1:4" s="78" customFormat="1" ht="12.75" customHeight="1" x14ac:dyDescent="0.2">
      <c r="A37" s="98">
        <v>43037</v>
      </c>
      <c r="B37" s="100">
        <v>58.75</v>
      </c>
      <c r="C37" s="94" t="s">
        <v>96</v>
      </c>
      <c r="D37" s="94" t="s">
        <v>157</v>
      </c>
    </row>
    <row r="38" spans="1:4" s="78" customFormat="1" ht="12.75" customHeight="1" x14ac:dyDescent="0.2">
      <c r="A38" s="98">
        <v>43037</v>
      </c>
      <c r="B38" s="100">
        <v>20.49</v>
      </c>
      <c r="C38" s="94" t="s">
        <v>93</v>
      </c>
      <c r="D38" s="94" t="s">
        <v>123</v>
      </c>
    </row>
    <row r="39" spans="1:4" s="78" customFormat="1" ht="12.75" customHeight="1" x14ac:dyDescent="0.2">
      <c r="A39" s="98">
        <v>43039</v>
      </c>
      <c r="B39" s="100">
        <v>908.43</v>
      </c>
      <c r="C39" s="94" t="s">
        <v>97</v>
      </c>
      <c r="D39" s="94" t="s">
        <v>125</v>
      </c>
    </row>
    <row r="40" spans="1:4" s="78" customFormat="1" ht="12.75" customHeight="1" x14ac:dyDescent="0.2">
      <c r="A40" s="98">
        <v>43041</v>
      </c>
      <c r="B40" s="100">
        <v>7.9</v>
      </c>
      <c r="C40" s="94" t="s">
        <v>97</v>
      </c>
      <c r="D40" s="94" t="s">
        <v>124</v>
      </c>
    </row>
    <row r="41" spans="1:4" s="78" customFormat="1" ht="12.75" customHeight="1" x14ac:dyDescent="0.2">
      <c r="A41" s="98">
        <v>43035</v>
      </c>
      <c r="B41" s="100">
        <v>31.9</v>
      </c>
      <c r="C41" s="94" t="s">
        <v>93</v>
      </c>
      <c r="D41" s="94" t="s">
        <v>158</v>
      </c>
    </row>
    <row r="42" spans="1:4" s="78" customFormat="1" ht="12.75" customHeight="1" x14ac:dyDescent="0.2">
      <c r="A42" s="98">
        <v>43044</v>
      </c>
      <c r="B42" s="100">
        <v>74.099999999999994</v>
      </c>
      <c r="C42" s="94" t="s">
        <v>97</v>
      </c>
      <c r="D42" s="94" t="s">
        <v>159</v>
      </c>
    </row>
    <row r="43" spans="1:4" s="78" customFormat="1" ht="12.75" customHeight="1" x14ac:dyDescent="0.2">
      <c r="A43" s="98">
        <v>43173</v>
      </c>
      <c r="B43" s="100">
        <v>65.8</v>
      </c>
      <c r="C43" s="94" t="s">
        <v>98</v>
      </c>
      <c r="D43" s="94" t="s">
        <v>160</v>
      </c>
    </row>
    <row r="44" spans="1:4" s="78" customFormat="1" ht="12.75" customHeight="1" x14ac:dyDescent="0.2">
      <c r="A44" s="89">
        <v>43173</v>
      </c>
      <c r="B44" s="92">
        <v>6945.53</v>
      </c>
      <c r="C44" t="s">
        <v>135</v>
      </c>
      <c r="D44" t="s">
        <v>161</v>
      </c>
    </row>
    <row r="45" spans="1:4" s="78" customFormat="1" ht="12.75" customHeight="1" x14ac:dyDescent="0.2">
      <c r="A45" s="89">
        <v>43175</v>
      </c>
      <c r="B45" s="92">
        <v>32.92</v>
      </c>
      <c r="C45" s="94" t="s">
        <v>99</v>
      </c>
      <c r="D45" s="91" t="s">
        <v>162</v>
      </c>
    </row>
    <row r="46" spans="1:4" s="78" customFormat="1" ht="12.75" customHeight="1" x14ac:dyDescent="0.2">
      <c r="A46" s="98">
        <v>43175</v>
      </c>
      <c r="B46" s="100">
        <v>25.19</v>
      </c>
      <c r="C46" s="94" t="s">
        <v>99</v>
      </c>
      <c r="D46" s="94" t="s">
        <v>198</v>
      </c>
    </row>
    <row r="47" spans="1:4" s="78" customFormat="1" ht="12.75" customHeight="1" x14ac:dyDescent="0.2">
      <c r="A47" s="89">
        <v>43175</v>
      </c>
      <c r="B47" s="92">
        <v>24.6</v>
      </c>
      <c r="C47" s="94" t="s">
        <v>99</v>
      </c>
      <c r="D47" s="91" t="s">
        <v>163</v>
      </c>
    </row>
    <row r="48" spans="1:4" s="78" customFormat="1" ht="12.75" customHeight="1" x14ac:dyDescent="0.2">
      <c r="A48" s="98">
        <v>43178</v>
      </c>
      <c r="B48" s="100">
        <v>42.05</v>
      </c>
      <c r="C48" s="94" t="s">
        <v>98</v>
      </c>
      <c r="D48" s="94" t="s">
        <v>126</v>
      </c>
    </row>
    <row r="49" spans="1:4" s="78" customFormat="1" ht="12.75" customHeight="1" x14ac:dyDescent="0.2">
      <c r="A49" s="98">
        <v>43178</v>
      </c>
      <c r="B49" s="100">
        <v>41.91</v>
      </c>
      <c r="C49" s="94" t="s">
        <v>98</v>
      </c>
      <c r="D49" s="94" t="s">
        <v>127</v>
      </c>
    </row>
    <row r="50" spans="1:4" s="78" customFormat="1" ht="12.75" customHeight="1" x14ac:dyDescent="0.2">
      <c r="A50" s="98">
        <v>43178</v>
      </c>
      <c r="B50" s="100">
        <v>38.03</v>
      </c>
      <c r="C50" s="94" t="s">
        <v>98</v>
      </c>
      <c r="D50" s="94" t="s">
        <v>128</v>
      </c>
    </row>
    <row r="51" spans="1:4" s="78" customFormat="1" ht="12.75" customHeight="1" x14ac:dyDescent="0.2">
      <c r="A51" s="98">
        <v>43178</v>
      </c>
      <c r="B51" s="100">
        <v>18.29</v>
      </c>
      <c r="C51" s="94" t="s">
        <v>98</v>
      </c>
      <c r="D51" s="94" t="s">
        <v>129</v>
      </c>
    </row>
    <row r="52" spans="1:4" s="78" customFormat="1" ht="12.75" customHeight="1" x14ac:dyDescent="0.2">
      <c r="A52" s="98">
        <v>43178</v>
      </c>
      <c r="B52" s="100">
        <v>16.239999999999998</v>
      </c>
      <c r="C52" s="94" t="s">
        <v>98</v>
      </c>
      <c r="D52" s="94" t="s">
        <v>130</v>
      </c>
    </row>
    <row r="53" spans="1:4" s="78" customFormat="1" ht="12.75" customHeight="1" x14ac:dyDescent="0.2">
      <c r="A53" s="98">
        <v>43181</v>
      </c>
      <c r="B53" s="100">
        <v>111.43</v>
      </c>
      <c r="C53" s="94" t="s">
        <v>98</v>
      </c>
      <c r="D53" s="94" t="s">
        <v>131</v>
      </c>
    </row>
    <row r="54" spans="1:4" s="78" customFormat="1" ht="12.75" customHeight="1" x14ac:dyDescent="0.2">
      <c r="A54" s="89">
        <v>43182</v>
      </c>
      <c r="B54" s="92">
        <v>73.89</v>
      </c>
      <c r="C54" s="94" t="s">
        <v>98</v>
      </c>
      <c r="D54" s="91" t="s">
        <v>170</v>
      </c>
    </row>
    <row r="55" spans="1:4" s="78" customFormat="1" ht="12.75" customHeight="1" x14ac:dyDescent="0.2">
      <c r="A55" s="89">
        <v>43183</v>
      </c>
      <c r="B55" s="92">
        <v>108.13</v>
      </c>
      <c r="C55" s="94" t="s">
        <v>98</v>
      </c>
      <c r="D55" s="91" t="s">
        <v>136</v>
      </c>
    </row>
    <row r="56" spans="1:4" s="78" customFormat="1" ht="12.75" customHeight="1" x14ac:dyDescent="0.2">
      <c r="A56" s="98">
        <v>43179</v>
      </c>
      <c r="B56" s="100">
        <v>17.559999999999999</v>
      </c>
      <c r="C56" s="94" t="s">
        <v>98</v>
      </c>
      <c r="D56" s="94" t="s">
        <v>137</v>
      </c>
    </row>
    <row r="57" spans="1:4" s="78" customFormat="1" ht="12.75" customHeight="1" x14ac:dyDescent="0.2">
      <c r="A57" s="89">
        <v>43184</v>
      </c>
      <c r="B57" s="92">
        <v>1660</v>
      </c>
      <c r="C57" s="94" t="s">
        <v>98</v>
      </c>
      <c r="D57" s="91" t="s">
        <v>164</v>
      </c>
    </row>
    <row r="58" spans="1:4" s="78" customFormat="1" ht="12.75" customHeight="1" x14ac:dyDescent="0.2">
      <c r="A58" s="89">
        <v>43184</v>
      </c>
      <c r="B58" s="92">
        <v>42.05</v>
      </c>
      <c r="C58" s="94" t="s">
        <v>98</v>
      </c>
      <c r="D58" s="91" t="s">
        <v>165</v>
      </c>
    </row>
    <row r="59" spans="1:4" s="78" customFormat="1" ht="12.75" customHeight="1" x14ac:dyDescent="0.2">
      <c r="A59" s="89">
        <v>43181</v>
      </c>
      <c r="B59" s="92">
        <v>727.61</v>
      </c>
      <c r="C59" s="94" t="s">
        <v>98</v>
      </c>
      <c r="D59" s="91" t="s">
        <v>138</v>
      </c>
    </row>
    <row r="60" spans="1:4" s="78" customFormat="1" ht="12.75" customHeight="1" x14ac:dyDescent="0.2">
      <c r="A60" s="98">
        <v>43181</v>
      </c>
      <c r="B60" s="100">
        <v>565.17999999999995</v>
      </c>
      <c r="C60" s="94" t="s">
        <v>166</v>
      </c>
      <c r="D60" s="94" t="s">
        <v>132</v>
      </c>
    </row>
    <row r="61" spans="1:4" s="78" customFormat="1" ht="12.75" customHeight="1" x14ac:dyDescent="0.2">
      <c r="A61" s="89">
        <v>43181</v>
      </c>
      <c r="B61" s="92">
        <v>252.56</v>
      </c>
      <c r="C61" s="102" t="s">
        <v>166</v>
      </c>
      <c r="D61" s="102" t="s">
        <v>169</v>
      </c>
    </row>
    <row r="62" spans="1:4" s="78" customFormat="1" ht="12.75" customHeight="1" x14ac:dyDescent="0.2">
      <c r="A62" s="89">
        <v>43184</v>
      </c>
      <c r="B62" s="92">
        <v>83.8</v>
      </c>
      <c r="C62" s="102" t="s">
        <v>166</v>
      </c>
      <c r="D62" s="92" t="s">
        <v>139</v>
      </c>
    </row>
    <row r="63" spans="1:4" s="78" customFormat="1" ht="12.75" customHeight="1" x14ac:dyDescent="0.2">
      <c r="A63" s="98">
        <v>43185</v>
      </c>
      <c r="B63" s="100">
        <v>42.51</v>
      </c>
      <c r="C63" s="94" t="s">
        <v>166</v>
      </c>
      <c r="D63" s="94" t="s">
        <v>167</v>
      </c>
    </row>
    <row r="64" spans="1:4" s="78" customFormat="1" ht="12.75" customHeight="1" x14ac:dyDescent="0.2">
      <c r="A64" s="89">
        <v>43185</v>
      </c>
      <c r="B64" s="92">
        <v>39.86</v>
      </c>
      <c r="C64" s="94" t="s">
        <v>166</v>
      </c>
      <c r="D64" s="91" t="s">
        <v>140</v>
      </c>
    </row>
    <row r="65" spans="1:4" s="78" customFormat="1" ht="12.75" customHeight="1" x14ac:dyDescent="0.2">
      <c r="A65" s="98">
        <v>43187</v>
      </c>
      <c r="B65" s="100">
        <v>822.15</v>
      </c>
      <c r="C65" s="94" t="s">
        <v>166</v>
      </c>
      <c r="D65" s="94" t="s">
        <v>116</v>
      </c>
    </row>
    <row r="66" spans="1:4" s="78" customFormat="1" ht="12.75" customHeight="1" x14ac:dyDescent="0.2">
      <c r="A66" s="98">
        <v>43187</v>
      </c>
      <c r="B66" s="100">
        <v>82.32</v>
      </c>
      <c r="C66" s="94" t="s">
        <v>166</v>
      </c>
      <c r="D66" s="94" t="s">
        <v>133</v>
      </c>
    </row>
    <row r="67" spans="1:4" s="78" customFormat="1" ht="12.75" customHeight="1" x14ac:dyDescent="0.2">
      <c r="A67" s="89">
        <v>43187</v>
      </c>
      <c r="B67" s="92">
        <v>105</v>
      </c>
      <c r="C67" s="94" t="s">
        <v>166</v>
      </c>
      <c r="D67" s="91" t="s">
        <v>141</v>
      </c>
    </row>
    <row r="68" spans="1:4" s="78" customFormat="1" ht="12.75" customHeight="1" x14ac:dyDescent="0.2">
      <c r="A68" s="98">
        <v>43182</v>
      </c>
      <c r="B68" s="100">
        <v>110</v>
      </c>
      <c r="C68" s="94" t="s">
        <v>166</v>
      </c>
      <c r="D68" s="94" t="s">
        <v>168</v>
      </c>
    </row>
    <row r="69" spans="1:4" s="78" customFormat="1" ht="12.75" customHeight="1" x14ac:dyDescent="0.2">
      <c r="A69" s="98">
        <v>43189</v>
      </c>
      <c r="B69" s="100">
        <v>72.7</v>
      </c>
      <c r="C69" s="94" t="s">
        <v>166</v>
      </c>
      <c r="D69" s="94" t="s">
        <v>134</v>
      </c>
    </row>
    <row r="70" spans="1:4" s="78" customFormat="1" ht="12.75" customHeight="1" x14ac:dyDescent="0.2">
      <c r="A70" s="89">
        <v>43197</v>
      </c>
      <c r="B70" s="92">
        <v>563.03</v>
      </c>
      <c r="C70" t="s">
        <v>142</v>
      </c>
      <c r="D70" t="s">
        <v>149</v>
      </c>
    </row>
    <row r="71" spans="1:4" s="78" customFormat="1" ht="12.75" customHeight="1" x14ac:dyDescent="0.2">
      <c r="A71" s="89">
        <v>43201</v>
      </c>
      <c r="B71" s="92">
        <v>1043.02</v>
      </c>
      <c r="C71" t="s">
        <v>142</v>
      </c>
      <c r="D71" t="s">
        <v>143</v>
      </c>
    </row>
    <row r="72" spans="1:4" s="78" customFormat="1" ht="12.75" customHeight="1" x14ac:dyDescent="0.2">
      <c r="A72" s="98">
        <v>43197</v>
      </c>
      <c r="B72" s="100">
        <v>102.3</v>
      </c>
      <c r="C72" t="s">
        <v>142</v>
      </c>
      <c r="D72" s="94" t="s">
        <v>171</v>
      </c>
    </row>
    <row r="73" spans="1:4" s="78" customFormat="1" ht="12.75" customHeight="1" x14ac:dyDescent="0.2">
      <c r="A73" s="98">
        <v>43197</v>
      </c>
      <c r="B73" s="100">
        <v>64.7</v>
      </c>
      <c r="C73" t="s">
        <v>142</v>
      </c>
      <c r="D73" s="94" t="s">
        <v>172</v>
      </c>
    </row>
    <row r="74" spans="1:4" s="78" customFormat="1" ht="12.75" customHeight="1" x14ac:dyDescent="0.2">
      <c r="A74" s="98">
        <v>43197</v>
      </c>
      <c r="B74" s="100">
        <v>22.78</v>
      </c>
      <c r="C74" t="s">
        <v>142</v>
      </c>
      <c r="D74" s="94" t="s">
        <v>173</v>
      </c>
    </row>
    <row r="75" spans="1:4" s="78" customFormat="1" ht="12.75" customHeight="1" x14ac:dyDescent="0.2">
      <c r="A75" s="98">
        <v>43197</v>
      </c>
      <c r="B75" s="100">
        <v>14</v>
      </c>
      <c r="C75" t="s">
        <v>142</v>
      </c>
      <c r="D75" s="94" t="s">
        <v>174</v>
      </c>
    </row>
    <row r="76" spans="1:4" s="78" customFormat="1" ht="12.75" customHeight="1" x14ac:dyDescent="0.2">
      <c r="A76" s="98">
        <v>43198</v>
      </c>
      <c r="B76" s="100">
        <v>30.59</v>
      </c>
      <c r="C76" t="s">
        <v>142</v>
      </c>
      <c r="D76" s="94" t="s">
        <v>136</v>
      </c>
    </row>
    <row r="77" spans="1:4" s="78" customFormat="1" ht="12.75" customHeight="1" x14ac:dyDescent="0.2">
      <c r="A77" s="98">
        <v>43199</v>
      </c>
      <c r="B77" s="100">
        <v>55.94</v>
      </c>
      <c r="C77" t="s">
        <v>142</v>
      </c>
      <c r="D77" s="94" t="s">
        <v>175</v>
      </c>
    </row>
    <row r="78" spans="1:4" s="78" customFormat="1" ht="12.75" customHeight="1" x14ac:dyDescent="0.2">
      <c r="A78" s="98">
        <v>43199</v>
      </c>
      <c r="B78" s="100">
        <v>42.21</v>
      </c>
      <c r="C78" t="s">
        <v>142</v>
      </c>
      <c r="D78" s="94" t="s">
        <v>176</v>
      </c>
    </row>
    <row r="79" spans="1:4" s="78" customFormat="1" ht="12.75" customHeight="1" x14ac:dyDescent="0.2">
      <c r="A79" s="98">
        <v>43199</v>
      </c>
      <c r="B79" s="100">
        <v>20.5</v>
      </c>
      <c r="C79" t="s">
        <v>142</v>
      </c>
      <c r="D79" s="94" t="s">
        <v>175</v>
      </c>
    </row>
    <row r="80" spans="1:4" s="78" customFormat="1" ht="12.75" customHeight="1" x14ac:dyDescent="0.2">
      <c r="A80" s="98">
        <v>43199</v>
      </c>
      <c r="B80" s="100">
        <v>10.74</v>
      </c>
      <c r="C80" t="s">
        <v>142</v>
      </c>
      <c r="D80" s="94" t="s">
        <v>177</v>
      </c>
    </row>
    <row r="81" spans="1:4" s="78" customFormat="1" ht="12.75" customHeight="1" x14ac:dyDescent="0.2">
      <c r="A81" s="98">
        <v>43199</v>
      </c>
      <c r="B81" s="100">
        <v>4.3099999999999996</v>
      </c>
      <c r="C81" t="s">
        <v>142</v>
      </c>
      <c r="D81" s="94" t="s">
        <v>177</v>
      </c>
    </row>
    <row r="82" spans="1:4" s="78" customFormat="1" ht="12.75" customHeight="1" x14ac:dyDescent="0.2">
      <c r="A82" s="98">
        <v>43200</v>
      </c>
      <c r="B82" s="100">
        <v>21.65</v>
      </c>
      <c r="C82" t="s">
        <v>142</v>
      </c>
      <c r="D82" s="94" t="s">
        <v>179</v>
      </c>
    </row>
    <row r="83" spans="1:4" s="78" customFormat="1" ht="12.75" customHeight="1" x14ac:dyDescent="0.2">
      <c r="A83" s="98">
        <v>43200</v>
      </c>
      <c r="B83" s="100">
        <v>16.239999999999998</v>
      </c>
      <c r="C83" t="s">
        <v>142</v>
      </c>
      <c r="D83" s="94" t="s">
        <v>136</v>
      </c>
    </row>
    <row r="84" spans="1:4" s="78" customFormat="1" ht="12.75" customHeight="1" x14ac:dyDescent="0.2">
      <c r="A84" s="98">
        <v>43200</v>
      </c>
      <c r="B84" s="100">
        <v>14.9</v>
      </c>
      <c r="C84" t="s">
        <v>142</v>
      </c>
      <c r="D84" s="94" t="s">
        <v>178</v>
      </c>
    </row>
    <row r="85" spans="1:4" s="78" customFormat="1" ht="12.75" customHeight="1" x14ac:dyDescent="0.2">
      <c r="A85" s="98">
        <v>43201</v>
      </c>
      <c r="B85" s="100">
        <v>72.3</v>
      </c>
      <c r="C85" t="s">
        <v>142</v>
      </c>
      <c r="D85" s="94" t="s">
        <v>180</v>
      </c>
    </row>
    <row r="86" spans="1:4" s="78" customFormat="1" ht="12.75" customHeight="1" x14ac:dyDescent="0.2">
      <c r="A86" s="98">
        <v>43201</v>
      </c>
      <c r="B86" s="100">
        <v>16.940000000000001</v>
      </c>
      <c r="C86" t="s">
        <v>142</v>
      </c>
      <c r="D86" s="94" t="s">
        <v>181</v>
      </c>
    </row>
    <row r="87" spans="1:4" s="78" customFormat="1" ht="12.75" customHeight="1" x14ac:dyDescent="0.2">
      <c r="A87" s="98">
        <v>43209</v>
      </c>
      <c r="B87" s="100">
        <v>36.21</v>
      </c>
      <c r="C87" t="s">
        <v>101</v>
      </c>
      <c r="D87" s="94" t="s">
        <v>182</v>
      </c>
    </row>
    <row r="88" spans="1:4" s="78" customFormat="1" ht="12.75" customHeight="1" x14ac:dyDescent="0.2">
      <c r="A88" s="98">
        <v>43267</v>
      </c>
      <c r="B88" s="100">
        <v>69.5</v>
      </c>
      <c r="C88" s="94" t="s">
        <v>100</v>
      </c>
      <c r="D88" s="94" t="s">
        <v>133</v>
      </c>
    </row>
    <row r="89" spans="1:4" s="78" customFormat="1" ht="12.75" customHeight="1" x14ac:dyDescent="0.2">
      <c r="A89" s="89">
        <v>43267</v>
      </c>
      <c r="B89" s="92">
        <v>1043.02</v>
      </c>
      <c r="C89" s="94" t="s">
        <v>100</v>
      </c>
      <c r="D89" t="s">
        <v>147</v>
      </c>
    </row>
    <row r="90" spans="1:4" s="78" customFormat="1" ht="12.75" customHeight="1" x14ac:dyDescent="0.2">
      <c r="A90" s="98">
        <v>43269</v>
      </c>
      <c r="B90" s="100">
        <v>11.95</v>
      </c>
      <c r="C90" s="94" t="s">
        <v>100</v>
      </c>
      <c r="D90" s="94" t="s">
        <v>145</v>
      </c>
    </row>
    <row r="91" spans="1:4" s="78" customFormat="1" ht="12.75" customHeight="1" x14ac:dyDescent="0.2">
      <c r="A91" s="98">
        <v>43270</v>
      </c>
      <c r="B91" s="100">
        <v>71.900000000000006</v>
      </c>
      <c r="C91" s="94" t="s">
        <v>100</v>
      </c>
      <c r="D91" s="94" t="s">
        <v>134</v>
      </c>
    </row>
    <row r="92" spans="1:4" s="78" customFormat="1" ht="12.75" customHeight="1" x14ac:dyDescent="0.2">
      <c r="A92" s="98">
        <v>43278</v>
      </c>
      <c r="B92" s="100">
        <v>77.5</v>
      </c>
      <c r="C92" s="94" t="s">
        <v>101</v>
      </c>
      <c r="D92" s="94" t="s">
        <v>133</v>
      </c>
    </row>
    <row r="93" spans="1:4" s="78" customFormat="1" ht="12.75" customHeight="1" x14ac:dyDescent="0.2">
      <c r="A93" s="89">
        <v>43278</v>
      </c>
      <c r="B93" s="92">
        <v>1226.5</v>
      </c>
      <c r="C93" s="94" t="s">
        <v>101</v>
      </c>
      <c r="D93" t="s">
        <v>148</v>
      </c>
    </row>
    <row r="94" spans="1:4" s="78" customFormat="1" ht="12.75" customHeight="1" x14ac:dyDescent="0.2">
      <c r="A94" s="98">
        <v>43278</v>
      </c>
      <c r="B94" s="100">
        <v>45.21</v>
      </c>
      <c r="C94" s="94" t="s">
        <v>101</v>
      </c>
      <c r="D94" s="94" t="s">
        <v>184</v>
      </c>
    </row>
    <row r="95" spans="1:4" s="78" customFormat="1" ht="12.75" customHeight="1" x14ac:dyDescent="0.2">
      <c r="A95" s="98">
        <v>43278</v>
      </c>
      <c r="B95" s="100">
        <v>45.21</v>
      </c>
      <c r="C95" s="94" t="s">
        <v>101</v>
      </c>
      <c r="D95" s="94" t="s">
        <v>184</v>
      </c>
    </row>
    <row r="96" spans="1:4" s="78" customFormat="1" ht="12.75" customHeight="1" x14ac:dyDescent="0.2">
      <c r="A96" s="98">
        <v>43279</v>
      </c>
      <c r="B96" s="100">
        <v>28.76</v>
      </c>
      <c r="C96" s="94" t="s">
        <v>101</v>
      </c>
      <c r="D96" s="94" t="s">
        <v>182</v>
      </c>
    </row>
    <row r="97" spans="1:4" s="78" customFormat="1" ht="12.75" customHeight="1" x14ac:dyDescent="0.2">
      <c r="A97" s="98">
        <v>43279</v>
      </c>
      <c r="B97" s="100">
        <v>21.57</v>
      </c>
      <c r="C97" s="94" t="s">
        <v>101</v>
      </c>
      <c r="D97" s="94" t="s">
        <v>186</v>
      </c>
    </row>
    <row r="98" spans="1:4" s="78" customFormat="1" ht="12.75" customHeight="1" x14ac:dyDescent="0.2">
      <c r="A98" s="98">
        <v>43280</v>
      </c>
      <c r="B98" s="100">
        <v>37.049999999999997</v>
      </c>
      <c r="C98" s="94" t="s">
        <v>101</v>
      </c>
      <c r="D98" s="94" t="s">
        <v>185</v>
      </c>
    </row>
    <row r="99" spans="1:4" s="78" customFormat="1" ht="12.75" customHeight="1" x14ac:dyDescent="0.2">
      <c r="A99" s="98">
        <v>43280</v>
      </c>
      <c r="B99" s="100">
        <v>35.78</v>
      </c>
      <c r="C99" s="94" t="s">
        <v>101</v>
      </c>
      <c r="D99" s="94" t="s">
        <v>182</v>
      </c>
    </row>
    <row r="100" spans="1:4" s="78" customFormat="1" ht="12.75" customHeight="1" x14ac:dyDescent="0.2">
      <c r="A100" s="98">
        <v>43280</v>
      </c>
      <c r="B100" s="100">
        <v>34.22</v>
      </c>
      <c r="C100" s="94" t="s">
        <v>101</v>
      </c>
      <c r="D100" s="94" t="s">
        <v>186</v>
      </c>
    </row>
    <row r="101" spans="1:4" s="78" customFormat="1" ht="12.75" customHeight="1" x14ac:dyDescent="0.2">
      <c r="A101" s="98">
        <v>43282</v>
      </c>
      <c r="B101" s="100">
        <v>75.3</v>
      </c>
      <c r="C101" s="94" t="s">
        <v>101</v>
      </c>
      <c r="D101" s="94" t="s">
        <v>146</v>
      </c>
    </row>
    <row r="102" spans="1:4" s="78" customFormat="1" x14ac:dyDescent="0.2">
      <c r="A102" s="75"/>
      <c r="B102" s="83"/>
      <c r="C102" s="76"/>
    </row>
    <row r="103" spans="1:4" s="78" customFormat="1" hidden="1" x14ac:dyDescent="0.2">
      <c r="A103" s="75"/>
      <c r="B103" s="76"/>
      <c r="C103" s="76"/>
      <c r="D103" s="77"/>
    </row>
    <row r="104" spans="1:4" ht="19.5" customHeight="1" x14ac:dyDescent="0.2">
      <c r="A104" s="34" t="s">
        <v>4</v>
      </c>
      <c r="B104" s="38">
        <f>SUM(B9:B103)</f>
        <v>31980.739999999998</v>
      </c>
      <c r="C104" s="73"/>
      <c r="D104" s="74"/>
    </row>
    <row r="105" spans="1:4" ht="5.25" customHeight="1" x14ac:dyDescent="0.2">
      <c r="A105" s="24"/>
      <c r="B105" s="47"/>
      <c r="C105" s="47"/>
      <c r="D105" s="47"/>
    </row>
    <row r="106" spans="1:4" s="4" customFormat="1" ht="36" customHeight="1" x14ac:dyDescent="0.2">
      <c r="A106" s="107" t="s">
        <v>43</v>
      </c>
      <c r="B106" s="108"/>
      <c r="C106" s="108"/>
      <c r="D106" s="70"/>
    </row>
    <row r="107" spans="1:4" s="3" customFormat="1" ht="25.5" customHeight="1" x14ac:dyDescent="0.2">
      <c r="A107" s="17" t="s">
        <v>24</v>
      </c>
      <c r="B107" s="2" t="s">
        <v>47</v>
      </c>
      <c r="C107" s="2" t="s">
        <v>38</v>
      </c>
      <c r="D107" s="9" t="s">
        <v>16</v>
      </c>
    </row>
    <row r="108" spans="1:4" s="78" customFormat="1" ht="17.25" hidden="1" customHeight="1" x14ac:dyDescent="0.2">
      <c r="A108" s="75"/>
      <c r="B108" s="83"/>
      <c r="C108" s="76"/>
      <c r="D108" s="77"/>
    </row>
    <row r="109" spans="1:4" s="78" customFormat="1" x14ac:dyDescent="0.2">
      <c r="A109" s="75"/>
      <c r="B109" s="83"/>
      <c r="C109" s="76"/>
      <c r="D109" s="77"/>
    </row>
    <row r="110" spans="1:4" s="78" customFormat="1" ht="12.6" customHeight="1" x14ac:dyDescent="0.2">
      <c r="A110" s="89">
        <v>42968</v>
      </c>
      <c r="B110" s="92">
        <v>350</v>
      </c>
      <c r="C110" s="76" t="s">
        <v>74</v>
      </c>
      <c r="D110" t="s">
        <v>187</v>
      </c>
    </row>
    <row r="111" spans="1:4" s="78" customFormat="1" ht="12.6" customHeight="1" x14ac:dyDescent="0.2">
      <c r="A111" s="89">
        <v>42968</v>
      </c>
      <c r="B111" s="99">
        <v>33.119999999999997</v>
      </c>
      <c r="C111" s="76" t="s">
        <v>74</v>
      </c>
      <c r="D111" s="91" t="s">
        <v>61</v>
      </c>
    </row>
    <row r="112" spans="1:4" s="78" customFormat="1" ht="12.6" customHeight="1" x14ac:dyDescent="0.2">
      <c r="A112" s="98">
        <v>42968</v>
      </c>
      <c r="B112" s="100">
        <v>59</v>
      </c>
      <c r="C112" s="76" t="s">
        <v>74</v>
      </c>
      <c r="D112" s="94" t="s">
        <v>66</v>
      </c>
    </row>
    <row r="113" spans="1:4" s="78" customFormat="1" ht="12.6" customHeight="1" x14ac:dyDescent="0.2">
      <c r="A113" s="98">
        <v>42968</v>
      </c>
      <c r="B113" s="100">
        <v>77.3</v>
      </c>
      <c r="C113" s="76" t="s">
        <v>74</v>
      </c>
      <c r="D113" s="94" t="s">
        <v>67</v>
      </c>
    </row>
    <row r="114" spans="1:4" s="78" customFormat="1" ht="12.6" customHeight="1" x14ac:dyDescent="0.2">
      <c r="A114" s="98">
        <v>42968</v>
      </c>
      <c r="B114" s="100">
        <v>17.899999999999999</v>
      </c>
      <c r="C114" s="76" t="s">
        <v>74</v>
      </c>
      <c r="D114" s="94" t="s">
        <v>67</v>
      </c>
    </row>
    <row r="115" spans="1:4" s="78" customFormat="1" ht="12.6" customHeight="1" x14ac:dyDescent="0.2">
      <c r="A115" s="98">
        <v>43047</v>
      </c>
      <c r="B115" s="100">
        <v>82.9</v>
      </c>
      <c r="C115" s="76" t="s">
        <v>75</v>
      </c>
      <c r="D115" s="94" t="s">
        <v>62</v>
      </c>
    </row>
    <row r="116" spans="1:4" s="78" customFormat="1" ht="12.6" customHeight="1" x14ac:dyDescent="0.2">
      <c r="A116" s="89">
        <v>43047</v>
      </c>
      <c r="B116" s="92">
        <v>236</v>
      </c>
      <c r="C116" s="76" t="s">
        <v>75</v>
      </c>
      <c r="D116" t="s">
        <v>187</v>
      </c>
    </row>
    <row r="117" spans="1:4" s="78" customFormat="1" ht="12.6" customHeight="1" x14ac:dyDescent="0.2">
      <c r="A117" s="98">
        <v>43047</v>
      </c>
      <c r="B117" s="100">
        <v>39.200000000000003</v>
      </c>
      <c r="C117" s="76" t="s">
        <v>75</v>
      </c>
      <c r="D117" s="94" t="s">
        <v>68</v>
      </c>
    </row>
    <row r="118" spans="1:4" s="78" customFormat="1" ht="12.6" customHeight="1" x14ac:dyDescent="0.2">
      <c r="A118" s="98">
        <v>43047</v>
      </c>
      <c r="B118" s="100">
        <v>36</v>
      </c>
      <c r="C118" s="76" t="s">
        <v>75</v>
      </c>
      <c r="D118" s="94" t="s">
        <v>68</v>
      </c>
    </row>
    <row r="119" spans="1:4" s="78" customFormat="1" ht="12.6" customHeight="1" x14ac:dyDescent="0.2">
      <c r="A119" s="98">
        <v>43047</v>
      </c>
      <c r="B119" s="100">
        <v>71.7</v>
      </c>
      <c r="C119" s="76" t="s">
        <v>75</v>
      </c>
      <c r="D119" s="94" t="s">
        <v>62</v>
      </c>
    </row>
    <row r="120" spans="1:4" s="78" customFormat="1" ht="12.6" customHeight="1" x14ac:dyDescent="0.2">
      <c r="A120" s="98">
        <v>43072</v>
      </c>
      <c r="B120" s="100">
        <v>69.7</v>
      </c>
      <c r="C120" s="76" t="s">
        <v>76</v>
      </c>
      <c r="D120" s="94" t="s">
        <v>62</v>
      </c>
    </row>
    <row r="121" spans="1:4" s="78" customFormat="1" ht="12.6" customHeight="1" x14ac:dyDescent="0.2">
      <c r="A121" s="89">
        <v>43072</v>
      </c>
      <c r="B121" s="92">
        <v>611.70000000000005</v>
      </c>
      <c r="C121" s="76" t="s">
        <v>76</v>
      </c>
      <c r="D121" t="s">
        <v>187</v>
      </c>
    </row>
    <row r="122" spans="1:4" s="78" customFormat="1" ht="12.6" customHeight="1" x14ac:dyDescent="0.2">
      <c r="A122" s="98">
        <v>43072</v>
      </c>
      <c r="B122" s="100">
        <v>39</v>
      </c>
      <c r="C122" s="76" t="s">
        <v>76</v>
      </c>
      <c r="D122" s="94" t="s">
        <v>189</v>
      </c>
    </row>
    <row r="123" spans="1:4" s="78" customFormat="1" ht="12.6" customHeight="1" x14ac:dyDescent="0.2">
      <c r="A123" s="98">
        <v>43072</v>
      </c>
      <c r="B123" s="100">
        <v>18.5</v>
      </c>
      <c r="C123" s="76" t="s">
        <v>76</v>
      </c>
      <c r="D123" s="94" t="s">
        <v>188</v>
      </c>
    </row>
    <row r="124" spans="1:4" s="78" customFormat="1" ht="12.6" customHeight="1" x14ac:dyDescent="0.2">
      <c r="A124" s="98">
        <v>43073</v>
      </c>
      <c r="B124" s="100">
        <v>61</v>
      </c>
      <c r="C124" s="76" t="s">
        <v>76</v>
      </c>
      <c r="D124" s="94" t="s">
        <v>190</v>
      </c>
    </row>
    <row r="125" spans="1:4" s="78" customFormat="1" ht="12.6" customHeight="1" x14ac:dyDescent="0.2">
      <c r="A125" s="98">
        <v>43072</v>
      </c>
      <c r="B125" s="100">
        <v>169.05</v>
      </c>
      <c r="C125" s="76" t="s">
        <v>76</v>
      </c>
      <c r="D125" s="94" t="s">
        <v>87</v>
      </c>
    </row>
    <row r="126" spans="1:4" s="78" customFormat="1" ht="12.6" customHeight="1" x14ac:dyDescent="0.2">
      <c r="A126" s="98">
        <v>43073</v>
      </c>
      <c r="B126" s="100">
        <v>59</v>
      </c>
      <c r="C126" s="76" t="s">
        <v>76</v>
      </c>
      <c r="D126" s="94" t="s">
        <v>191</v>
      </c>
    </row>
    <row r="127" spans="1:4" s="78" customFormat="1" ht="12.6" customHeight="1" x14ac:dyDescent="0.2">
      <c r="A127" s="98">
        <v>43073</v>
      </c>
      <c r="B127" s="100">
        <v>31</v>
      </c>
      <c r="C127" s="76" t="s">
        <v>76</v>
      </c>
      <c r="D127" s="94" t="s">
        <v>192</v>
      </c>
    </row>
    <row r="128" spans="1:4" s="78" customFormat="1" ht="12.6" customHeight="1" x14ac:dyDescent="0.2">
      <c r="A128" s="98">
        <v>43073</v>
      </c>
      <c r="B128" s="100">
        <v>45</v>
      </c>
      <c r="C128" s="76" t="s">
        <v>76</v>
      </c>
      <c r="D128" s="94" t="s">
        <v>69</v>
      </c>
    </row>
    <row r="129" spans="1:4" s="78" customFormat="1" ht="12.6" customHeight="1" x14ac:dyDescent="0.2">
      <c r="A129" s="98">
        <v>43073</v>
      </c>
      <c r="B129" s="100">
        <v>75.900000000000006</v>
      </c>
      <c r="C129" s="76" t="s">
        <v>76</v>
      </c>
      <c r="D129" s="94" t="s">
        <v>62</v>
      </c>
    </row>
    <row r="130" spans="1:4" s="78" customFormat="1" ht="12.6" customHeight="1" x14ac:dyDescent="0.2">
      <c r="A130" s="98">
        <v>43125</v>
      </c>
      <c r="B130" s="100">
        <v>72.5</v>
      </c>
      <c r="C130" s="76" t="s">
        <v>74</v>
      </c>
      <c r="D130" s="94" t="s">
        <v>70</v>
      </c>
    </row>
    <row r="131" spans="1:4" s="78" customFormat="1" ht="12.6" customHeight="1" x14ac:dyDescent="0.2">
      <c r="A131" s="89">
        <v>43125</v>
      </c>
      <c r="B131" s="92">
        <v>468</v>
      </c>
      <c r="C131" s="76" t="s">
        <v>74</v>
      </c>
      <c r="D131" t="s">
        <v>187</v>
      </c>
    </row>
    <row r="132" spans="1:4" s="78" customFormat="1" ht="12.6" customHeight="1" x14ac:dyDescent="0.2">
      <c r="A132" s="98">
        <v>43125</v>
      </c>
      <c r="B132" s="100">
        <v>41.3</v>
      </c>
      <c r="C132" s="76" t="s">
        <v>74</v>
      </c>
      <c r="D132" s="94" t="s">
        <v>71</v>
      </c>
    </row>
    <row r="133" spans="1:4" s="78" customFormat="1" ht="12.6" customHeight="1" x14ac:dyDescent="0.2">
      <c r="A133" s="98">
        <v>43125</v>
      </c>
      <c r="B133" s="100">
        <v>38.299999999999997</v>
      </c>
      <c r="C133" s="76" t="s">
        <v>74</v>
      </c>
      <c r="D133" s="94" t="s">
        <v>71</v>
      </c>
    </row>
    <row r="134" spans="1:4" s="78" customFormat="1" ht="12.6" customHeight="1" x14ac:dyDescent="0.2">
      <c r="A134" s="98">
        <v>43125</v>
      </c>
      <c r="B134" s="100">
        <v>72.5</v>
      </c>
      <c r="C134" s="76" t="s">
        <v>74</v>
      </c>
      <c r="D134" s="94" t="s">
        <v>70</v>
      </c>
    </row>
    <row r="135" spans="1:4" s="78" customFormat="1" ht="12.6" customHeight="1" x14ac:dyDescent="0.2">
      <c r="A135" s="98">
        <v>43160</v>
      </c>
      <c r="B135" s="100">
        <v>71.5</v>
      </c>
      <c r="C135" s="76" t="s">
        <v>77</v>
      </c>
      <c r="D135" s="94" t="s">
        <v>62</v>
      </c>
    </row>
    <row r="136" spans="1:4" s="78" customFormat="1" ht="12.6" customHeight="1" x14ac:dyDescent="0.2">
      <c r="A136" s="89">
        <v>43160</v>
      </c>
      <c r="B136" s="92">
        <v>550</v>
      </c>
      <c r="C136" s="76" t="s">
        <v>77</v>
      </c>
      <c r="D136" t="s">
        <v>187</v>
      </c>
    </row>
    <row r="137" spans="1:4" s="78" customFormat="1" ht="12.6" customHeight="1" x14ac:dyDescent="0.2">
      <c r="A137" s="98">
        <v>43160</v>
      </c>
      <c r="B137" s="100">
        <v>57.2</v>
      </c>
      <c r="C137" s="76" t="s">
        <v>77</v>
      </c>
      <c r="D137" s="94" t="s">
        <v>72</v>
      </c>
    </row>
    <row r="138" spans="1:4" s="78" customFormat="1" ht="12.6" customHeight="1" x14ac:dyDescent="0.2">
      <c r="A138" s="98">
        <v>43160</v>
      </c>
      <c r="B138" s="100">
        <v>14</v>
      </c>
      <c r="C138" s="76" t="s">
        <v>77</v>
      </c>
      <c r="D138" s="94" t="s">
        <v>67</v>
      </c>
    </row>
    <row r="139" spans="1:4" s="78" customFormat="1" ht="12.6" customHeight="1" x14ac:dyDescent="0.2">
      <c r="A139" s="98">
        <v>43160</v>
      </c>
      <c r="B139" s="100">
        <v>36.799999999999997</v>
      </c>
      <c r="C139" s="76" t="s">
        <v>77</v>
      </c>
      <c r="D139" s="94" t="s">
        <v>67</v>
      </c>
    </row>
    <row r="140" spans="1:4" s="78" customFormat="1" ht="12.6" customHeight="1" x14ac:dyDescent="0.2">
      <c r="A140" s="98">
        <v>43160</v>
      </c>
      <c r="B140" s="100">
        <v>68.7</v>
      </c>
      <c r="C140" s="76" t="s">
        <v>77</v>
      </c>
      <c r="D140" s="94" t="s">
        <v>62</v>
      </c>
    </row>
    <row r="141" spans="1:4" s="78" customFormat="1" ht="12.6" customHeight="1" x14ac:dyDescent="0.2">
      <c r="A141" s="89">
        <v>43248</v>
      </c>
      <c r="B141" s="92">
        <v>266.64999999999998</v>
      </c>
      <c r="C141" s="76" t="s">
        <v>78</v>
      </c>
      <c r="D141" t="s">
        <v>187</v>
      </c>
    </row>
    <row r="142" spans="1:4" s="78" customFormat="1" ht="12.6" customHeight="1" x14ac:dyDescent="0.2">
      <c r="A142" s="98">
        <v>43248</v>
      </c>
      <c r="B142" s="100">
        <v>39.6</v>
      </c>
      <c r="C142" s="76" t="s">
        <v>78</v>
      </c>
      <c r="D142" s="94" t="s">
        <v>67</v>
      </c>
    </row>
    <row r="143" spans="1:4" s="78" customFormat="1" ht="12.6" customHeight="1" x14ac:dyDescent="0.2">
      <c r="A143" s="90">
        <v>43248</v>
      </c>
      <c r="B143" s="93">
        <v>204.97</v>
      </c>
      <c r="C143" s="76" t="s">
        <v>78</v>
      </c>
      <c r="D143" s="101" t="s">
        <v>91</v>
      </c>
    </row>
    <row r="144" spans="1:4" s="78" customFormat="1" ht="12.6" customHeight="1" x14ac:dyDescent="0.2">
      <c r="A144" s="98">
        <v>43249</v>
      </c>
      <c r="B144" s="100">
        <v>36.25</v>
      </c>
      <c r="C144" s="76" t="s">
        <v>78</v>
      </c>
      <c r="D144" s="94" t="s">
        <v>67</v>
      </c>
    </row>
    <row r="145" spans="1:4" s="78" customFormat="1" ht="12.6" customHeight="1" x14ac:dyDescent="0.2">
      <c r="A145" s="98">
        <v>43250</v>
      </c>
      <c r="B145" s="100">
        <v>114</v>
      </c>
      <c r="C145" s="76" t="s">
        <v>78</v>
      </c>
      <c r="D145" s="94" t="s">
        <v>73</v>
      </c>
    </row>
    <row r="146" spans="1:4" s="78" customFormat="1" ht="12.6" customHeight="1" x14ac:dyDescent="0.2">
      <c r="A146" s="89">
        <v>43257</v>
      </c>
      <c r="B146" s="92">
        <v>343</v>
      </c>
      <c r="C146" s="76" t="s">
        <v>81</v>
      </c>
      <c r="D146" t="s">
        <v>187</v>
      </c>
    </row>
    <row r="147" spans="1:4" s="78" customFormat="1" ht="12.6" customHeight="1" x14ac:dyDescent="0.2">
      <c r="A147" s="98">
        <v>43257</v>
      </c>
      <c r="B147" s="100">
        <v>50.2</v>
      </c>
      <c r="C147" s="76" t="s">
        <v>81</v>
      </c>
      <c r="D147" s="94" t="s">
        <v>67</v>
      </c>
    </row>
    <row r="148" spans="1:4" s="78" customFormat="1" ht="12.6" customHeight="1" x14ac:dyDescent="0.2">
      <c r="A148" s="98">
        <v>43257</v>
      </c>
      <c r="B148" s="100">
        <v>42.65</v>
      </c>
      <c r="C148" s="76" t="s">
        <v>81</v>
      </c>
      <c r="D148" s="94" t="s">
        <v>67</v>
      </c>
    </row>
    <row r="149" spans="1:4" s="78" customFormat="1" ht="12.6" customHeight="1" x14ac:dyDescent="0.2">
      <c r="A149" s="98">
        <v>43257</v>
      </c>
      <c r="B149" s="100">
        <v>11.3</v>
      </c>
      <c r="C149" s="76" t="s">
        <v>81</v>
      </c>
      <c r="D149" s="94" t="s">
        <v>67</v>
      </c>
    </row>
    <row r="150" spans="1:4" s="78" customFormat="1" ht="12.6" customHeight="1" x14ac:dyDescent="0.2">
      <c r="A150" s="98">
        <v>43258</v>
      </c>
      <c r="B150" s="100">
        <v>59</v>
      </c>
      <c r="C150" s="76" t="s">
        <v>81</v>
      </c>
      <c r="D150" s="94" t="s">
        <v>73</v>
      </c>
    </row>
    <row r="151" spans="1:4" s="78" customFormat="1" ht="12.6" customHeight="1" x14ac:dyDescent="0.2">
      <c r="A151" s="89">
        <v>43264</v>
      </c>
      <c r="B151" s="92">
        <v>451.3</v>
      </c>
      <c r="C151" s="76" t="s">
        <v>79</v>
      </c>
      <c r="D151" t="s">
        <v>187</v>
      </c>
    </row>
    <row r="152" spans="1:4" s="78" customFormat="1" ht="12.6" customHeight="1" x14ac:dyDescent="0.2">
      <c r="A152" s="98">
        <v>43264</v>
      </c>
      <c r="B152" s="100">
        <v>5</v>
      </c>
      <c r="C152" s="76" t="s">
        <v>79</v>
      </c>
      <c r="D152" s="94" t="s">
        <v>193</v>
      </c>
    </row>
    <row r="153" spans="1:4" s="78" customFormat="1" ht="12.6" customHeight="1" x14ac:dyDescent="0.2">
      <c r="A153" s="98">
        <v>43264</v>
      </c>
      <c r="B153" s="100">
        <v>39.799999999999997</v>
      </c>
      <c r="C153" s="76" t="s">
        <v>79</v>
      </c>
      <c r="D153" s="94" t="s">
        <v>67</v>
      </c>
    </row>
    <row r="154" spans="1:4" s="78" customFormat="1" ht="12.6" customHeight="1" x14ac:dyDescent="0.2">
      <c r="A154" s="98">
        <v>43264</v>
      </c>
      <c r="B154" s="100">
        <v>58.8</v>
      </c>
      <c r="C154" s="76" t="s">
        <v>79</v>
      </c>
      <c r="D154" s="94" t="s">
        <v>194</v>
      </c>
    </row>
    <row r="155" spans="1:4" s="78" customFormat="1" ht="12.6" customHeight="1" x14ac:dyDescent="0.2">
      <c r="A155" s="98">
        <v>43264</v>
      </c>
      <c r="B155" s="100">
        <v>40.700000000000003</v>
      </c>
      <c r="C155" s="76" t="s">
        <v>79</v>
      </c>
      <c r="D155" s="94" t="s">
        <v>67</v>
      </c>
    </row>
    <row r="156" spans="1:4" s="78" customFormat="1" ht="12.6" customHeight="1" x14ac:dyDescent="0.2">
      <c r="A156" s="98">
        <v>43265</v>
      </c>
      <c r="B156" s="100">
        <v>59</v>
      </c>
      <c r="C156" s="76" t="s">
        <v>79</v>
      </c>
      <c r="D156" s="94" t="s">
        <v>73</v>
      </c>
    </row>
    <row r="157" spans="1:4" s="78" customFormat="1" x14ac:dyDescent="0.2">
      <c r="A157" s="75"/>
      <c r="B157" s="83"/>
      <c r="C157" s="76"/>
      <c r="D157" s="77"/>
    </row>
    <row r="158" spans="1:4" s="78" customFormat="1" hidden="1" x14ac:dyDescent="0.2">
      <c r="A158" s="75"/>
      <c r="B158" s="76"/>
      <c r="C158" s="76"/>
      <c r="D158" s="77"/>
    </row>
    <row r="159" spans="1:4" ht="19.5" customHeight="1" x14ac:dyDescent="0.2">
      <c r="A159" s="34" t="s">
        <v>4</v>
      </c>
      <c r="B159" s="38">
        <f>SUM(B108:B158)</f>
        <v>5495.99</v>
      </c>
      <c r="C159" s="73"/>
      <c r="D159" s="74"/>
    </row>
    <row r="160" spans="1:4" ht="5.25" customHeight="1" x14ac:dyDescent="0.2">
      <c r="A160" s="24"/>
      <c r="B160" s="47"/>
      <c r="C160" s="47"/>
      <c r="D160" s="47"/>
    </row>
    <row r="161" spans="1:11" ht="36" customHeight="1" x14ac:dyDescent="0.2">
      <c r="A161" s="109" t="s">
        <v>15</v>
      </c>
      <c r="B161" s="110"/>
      <c r="C161" s="110"/>
      <c r="D161" s="71"/>
    </row>
    <row r="162" spans="1:11" ht="25.5" customHeight="1" x14ac:dyDescent="0.2">
      <c r="A162" s="17" t="s">
        <v>0</v>
      </c>
      <c r="B162" s="2" t="s">
        <v>55</v>
      </c>
      <c r="C162" s="2" t="s">
        <v>39</v>
      </c>
      <c r="D162" s="9" t="s">
        <v>11</v>
      </c>
    </row>
    <row r="163" spans="1:11" s="78" customFormat="1" ht="15.75" hidden="1" customHeight="1" x14ac:dyDescent="0.2">
      <c r="A163" s="75"/>
      <c r="B163" s="83"/>
      <c r="C163" s="76"/>
      <c r="D163" s="77"/>
    </row>
    <row r="164" spans="1:11" s="78" customFormat="1" ht="12.75" customHeight="1" x14ac:dyDescent="0.2">
      <c r="A164" s="75"/>
      <c r="B164" s="83"/>
      <c r="C164" s="76"/>
      <c r="D164" s="77"/>
      <c r="F164" s="79"/>
      <c r="G164" s="79"/>
      <c r="H164" s="79"/>
      <c r="I164" s="79"/>
      <c r="J164" s="79"/>
      <c r="K164" s="79"/>
    </row>
    <row r="165" spans="1:11" s="78" customFormat="1" ht="12.75" customHeight="1" x14ac:dyDescent="0.2">
      <c r="A165" s="95">
        <v>42958</v>
      </c>
      <c r="B165" s="97">
        <v>34.56</v>
      </c>
      <c r="C165" s="91" t="s">
        <v>83</v>
      </c>
      <c r="D165" s="91" t="s">
        <v>61</v>
      </c>
      <c r="F165" s="79"/>
      <c r="G165" s="79"/>
      <c r="H165" s="79"/>
      <c r="I165" s="79"/>
      <c r="J165" s="79"/>
      <c r="K165" s="79"/>
    </row>
    <row r="166" spans="1:11" s="78" customFormat="1" ht="12.75" customHeight="1" x14ac:dyDescent="0.2">
      <c r="A166" s="95">
        <v>42963</v>
      </c>
      <c r="B166" s="97">
        <v>28.8</v>
      </c>
      <c r="C166" s="91" t="s">
        <v>56</v>
      </c>
      <c r="D166" s="91" t="s">
        <v>61</v>
      </c>
      <c r="F166" s="79"/>
      <c r="G166" s="79"/>
      <c r="H166" s="79"/>
      <c r="I166" s="79"/>
      <c r="J166" s="79"/>
      <c r="K166" s="79"/>
    </row>
    <row r="167" spans="1:11" s="78" customFormat="1" ht="12.75" customHeight="1" x14ac:dyDescent="0.2">
      <c r="A167" s="95">
        <v>42980</v>
      </c>
      <c r="B167" s="97">
        <v>28.8</v>
      </c>
      <c r="C167" s="91" t="s">
        <v>57</v>
      </c>
      <c r="D167" s="91" t="s">
        <v>61</v>
      </c>
      <c r="F167" s="79"/>
      <c r="G167" s="79"/>
      <c r="H167" s="79"/>
      <c r="I167" s="79"/>
      <c r="J167" s="79"/>
      <c r="K167" s="79"/>
    </row>
    <row r="168" spans="1:11" s="78" customFormat="1" ht="12.75" customHeight="1" x14ac:dyDescent="0.2">
      <c r="A168" s="96">
        <v>43045</v>
      </c>
      <c r="B168" s="93">
        <v>20</v>
      </c>
      <c r="C168" s="94" t="s">
        <v>84</v>
      </c>
      <c r="D168" s="94" t="s">
        <v>58</v>
      </c>
      <c r="F168" s="79"/>
      <c r="G168" s="79"/>
      <c r="H168" s="79"/>
      <c r="I168" s="79"/>
      <c r="J168" s="79"/>
      <c r="K168" s="79"/>
    </row>
    <row r="169" spans="1:11" s="78" customFormat="1" ht="12.75" customHeight="1" x14ac:dyDescent="0.2">
      <c r="A169" s="96">
        <v>43049</v>
      </c>
      <c r="B169" s="93">
        <v>14.5</v>
      </c>
      <c r="C169" s="94" t="s">
        <v>196</v>
      </c>
      <c r="D169" s="94" t="s">
        <v>58</v>
      </c>
      <c r="F169" s="79"/>
      <c r="G169" s="79"/>
      <c r="H169" s="79"/>
      <c r="I169" s="79"/>
      <c r="J169" s="79"/>
      <c r="K169" s="79"/>
    </row>
    <row r="170" spans="1:11" s="78" customFormat="1" ht="12.75" customHeight="1" x14ac:dyDescent="0.2">
      <c r="A170" s="96">
        <v>43049</v>
      </c>
      <c r="B170" s="93">
        <v>2.5</v>
      </c>
      <c r="C170" s="94" t="s">
        <v>196</v>
      </c>
      <c r="D170" s="94" t="s">
        <v>58</v>
      </c>
      <c r="F170" s="79"/>
      <c r="G170" s="79"/>
      <c r="H170" s="79"/>
      <c r="I170" s="79"/>
      <c r="J170" s="79"/>
      <c r="K170" s="79"/>
    </row>
    <row r="171" spans="1:11" s="78" customFormat="1" ht="12.75" customHeight="1" x14ac:dyDescent="0.2">
      <c r="A171" s="96">
        <v>43062</v>
      </c>
      <c r="B171" s="93">
        <v>10.5</v>
      </c>
      <c r="C171" s="94" t="s">
        <v>195</v>
      </c>
      <c r="D171" s="94" t="s">
        <v>58</v>
      </c>
      <c r="F171" s="79"/>
      <c r="G171" s="79"/>
      <c r="H171" s="79"/>
      <c r="I171" s="79"/>
      <c r="J171" s="79"/>
      <c r="K171" s="79"/>
    </row>
    <row r="172" spans="1:11" s="78" customFormat="1" ht="12.75" customHeight="1" x14ac:dyDescent="0.2">
      <c r="A172" s="96">
        <v>43082</v>
      </c>
      <c r="B172" s="93">
        <v>34.299999999999997</v>
      </c>
      <c r="C172" s="94" t="s">
        <v>84</v>
      </c>
      <c r="D172" s="94" t="s">
        <v>62</v>
      </c>
      <c r="F172" s="79"/>
      <c r="G172" s="79"/>
      <c r="H172" s="79"/>
      <c r="I172" s="79"/>
      <c r="J172" s="79"/>
      <c r="K172" s="79"/>
    </row>
    <row r="173" spans="1:11" s="78" customFormat="1" ht="12.75" customHeight="1" x14ac:dyDescent="0.2">
      <c r="A173" s="96">
        <v>43115</v>
      </c>
      <c r="B173" s="93">
        <v>10.5</v>
      </c>
      <c r="C173" s="94" t="s">
        <v>58</v>
      </c>
      <c r="D173" s="94" t="s">
        <v>58</v>
      </c>
      <c r="F173" s="79"/>
      <c r="G173" s="79"/>
      <c r="H173" s="79"/>
      <c r="I173" s="79"/>
      <c r="J173" s="79"/>
      <c r="K173" s="79"/>
    </row>
    <row r="174" spans="1:11" s="78" customFormat="1" ht="12.75" customHeight="1" x14ac:dyDescent="0.2">
      <c r="A174" s="95">
        <v>43117</v>
      </c>
      <c r="B174" s="97">
        <v>201.6</v>
      </c>
      <c r="C174" s="91" t="s">
        <v>65</v>
      </c>
      <c r="D174" s="91" t="s">
        <v>61</v>
      </c>
      <c r="F174" s="79"/>
      <c r="G174" s="79"/>
      <c r="H174" s="79"/>
      <c r="I174" s="79"/>
      <c r="J174" s="79"/>
      <c r="K174" s="79"/>
    </row>
    <row r="175" spans="1:11" s="78" customFormat="1" ht="12.75" customHeight="1" x14ac:dyDescent="0.2">
      <c r="A175" s="96">
        <v>43194</v>
      </c>
      <c r="B175" s="93">
        <v>10.5</v>
      </c>
      <c r="C175" s="94" t="s">
        <v>59</v>
      </c>
      <c r="D175" s="94" t="s">
        <v>58</v>
      </c>
      <c r="F175" s="79"/>
      <c r="G175" s="79"/>
      <c r="H175" s="79"/>
      <c r="I175" s="79"/>
      <c r="J175" s="79"/>
      <c r="K175" s="79"/>
    </row>
    <row r="176" spans="1:11" s="78" customFormat="1" ht="12.75" customHeight="1" x14ac:dyDescent="0.2">
      <c r="A176" s="96">
        <v>43242</v>
      </c>
      <c r="B176" s="93">
        <v>16.600000000000001</v>
      </c>
      <c r="C176" s="94" t="s">
        <v>60</v>
      </c>
      <c r="D176" s="94" t="s">
        <v>63</v>
      </c>
      <c r="F176" s="79"/>
      <c r="G176" s="79"/>
      <c r="H176" s="79"/>
      <c r="I176" s="79"/>
      <c r="J176" s="79"/>
      <c r="K176" s="79"/>
    </row>
    <row r="177" spans="1:11" s="78" customFormat="1" ht="12.75" customHeight="1" x14ac:dyDescent="0.2">
      <c r="A177" s="96">
        <v>43271</v>
      </c>
      <c r="B177" s="93">
        <v>5.5</v>
      </c>
      <c r="C177" s="94" t="s">
        <v>197</v>
      </c>
      <c r="D177" s="94" t="s">
        <v>64</v>
      </c>
      <c r="F177" s="79"/>
      <c r="G177" s="79"/>
      <c r="H177" s="79"/>
      <c r="I177" s="79"/>
      <c r="J177" s="79"/>
      <c r="K177" s="79"/>
    </row>
    <row r="178" spans="1:11" s="78" customFormat="1" ht="12.75" customHeight="1" x14ac:dyDescent="0.2">
      <c r="A178" s="75"/>
      <c r="B178" s="83"/>
      <c r="C178" s="76"/>
      <c r="D178" s="77"/>
    </row>
    <row r="179" spans="1:11" s="78" customFormat="1" ht="12.75" hidden="1" customHeight="1" x14ac:dyDescent="0.2">
      <c r="A179" s="75"/>
      <c r="B179" s="76"/>
      <c r="C179" s="76"/>
      <c r="D179" s="77"/>
    </row>
    <row r="180" spans="1:11" ht="19.5" customHeight="1" x14ac:dyDescent="0.2">
      <c r="A180" s="34" t="s">
        <v>4</v>
      </c>
      <c r="B180" s="38">
        <f>SUM(B163:B179)</f>
        <v>418.65999999999997</v>
      </c>
      <c r="C180" s="73"/>
      <c r="D180" s="74"/>
    </row>
    <row r="181" spans="1:11" ht="5.25" customHeight="1" x14ac:dyDescent="0.2">
      <c r="A181" s="24"/>
      <c r="B181" s="47"/>
      <c r="C181" s="47"/>
      <c r="D181" s="47"/>
    </row>
    <row r="182" spans="1:11" s="7" customFormat="1" ht="34.5" customHeight="1" x14ac:dyDescent="0.2">
      <c r="A182" s="26" t="s">
        <v>7</v>
      </c>
      <c r="B182" s="39">
        <f>B104+B159+B180</f>
        <v>37895.39</v>
      </c>
      <c r="C182" s="8"/>
      <c r="D182" s="72"/>
    </row>
    <row r="183" spans="1:11" s="35" customFormat="1" x14ac:dyDescent="0.2">
      <c r="B183" s="32"/>
      <c r="C183" s="33"/>
      <c r="D183" s="33"/>
    </row>
    <row r="184" spans="1:11" x14ac:dyDescent="0.2">
      <c r="A184" s="24"/>
      <c r="B184" s="35"/>
      <c r="C184" s="35"/>
      <c r="D184" s="35"/>
    </row>
    <row r="185" spans="1:11" x14ac:dyDescent="0.2">
      <c r="A185" s="24"/>
      <c r="B185" s="35"/>
      <c r="C185" s="35"/>
      <c r="D185" s="35"/>
    </row>
    <row r="186" spans="1:11" x14ac:dyDescent="0.2">
      <c r="A186" s="24"/>
      <c r="B186" s="35"/>
      <c r="C186" s="35"/>
      <c r="D186" s="35"/>
    </row>
    <row r="187" spans="1:11" x14ac:dyDescent="0.2">
      <c r="A187" s="24"/>
      <c r="B187" s="35"/>
      <c r="C187" s="35"/>
      <c r="D187" s="35"/>
    </row>
    <row r="188" spans="1:11" x14ac:dyDescent="0.2">
      <c r="A188" s="24"/>
      <c r="B188" s="35"/>
      <c r="C188" s="35"/>
      <c r="D188" s="35"/>
    </row>
    <row r="189" spans="1:11" x14ac:dyDescent="0.2">
      <c r="A189" s="24"/>
      <c r="B189" s="35"/>
      <c r="C189" s="35"/>
      <c r="D189" s="35"/>
    </row>
    <row r="190" spans="1:11" x14ac:dyDescent="0.2">
      <c r="A190" s="24"/>
      <c r="B190" s="35"/>
      <c r="C190" s="35"/>
      <c r="D190" s="35"/>
    </row>
    <row r="191" spans="1:11" x14ac:dyDescent="0.2">
      <c r="A191" s="24"/>
      <c r="B191" s="35"/>
      <c r="C191" s="35"/>
      <c r="D191" s="35"/>
    </row>
    <row r="192" spans="1:11" x14ac:dyDescent="0.2">
      <c r="A192" s="24"/>
      <c r="B192" s="35"/>
      <c r="C192" s="35"/>
      <c r="D192" s="35"/>
    </row>
    <row r="193" spans="1:4" x14ac:dyDescent="0.2">
      <c r="A193" s="24"/>
      <c r="B193" s="35"/>
      <c r="C193" s="35"/>
      <c r="D193" s="35"/>
    </row>
  </sheetData>
  <sheetProtection algorithmName="SHA-512" hashValue="FeZKsNh0wEJs8RaS3XFQIx13BeE41L/etb84E5xy47CgOfzJ3ETi9CetKbzP1/x67DPTnPNQuTILEOr53VUlHg==" saltValue="LKOSFS5u9XbDUurhlh8nbA==" spinCount="100000" sheet="1" formatCells="0" formatColumns="0" formatRows="0" insertColumns="0" insertRows="0"/>
  <mergeCells count="9">
    <mergeCell ref="A106:C106"/>
    <mergeCell ref="A161:C161"/>
    <mergeCell ref="A1:D1"/>
    <mergeCell ref="A7:D7"/>
    <mergeCell ref="B2:D2"/>
    <mergeCell ref="B3:D3"/>
    <mergeCell ref="B4:D4"/>
    <mergeCell ref="A5:D5"/>
    <mergeCell ref="A6:D6"/>
  </mergeCells>
  <printOptions gridLine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9"/>
  <sheetViews>
    <sheetView zoomScaleNormal="100" workbookViewId="0">
      <selection activeCell="A16" sqref="A16:XFD22"/>
    </sheetView>
  </sheetViews>
  <sheetFormatPr defaultColWidth="9.140625" defaultRowHeight="12.75" x14ac:dyDescent="0.2"/>
  <cols>
    <col min="1" max="1" width="27.5703125" style="13" customWidth="1"/>
    <col min="2" max="2" width="23.5703125" style="13" customWidth="1"/>
    <col min="3" max="6" width="27.5703125" style="13" customWidth="1"/>
    <col min="7" max="16384" width="9.140625" style="14"/>
  </cols>
  <sheetData>
    <row r="1" spans="1:7" ht="36" customHeight="1" x14ac:dyDescent="0.2">
      <c r="A1" s="128" t="s">
        <v>23</v>
      </c>
      <c r="B1" s="128"/>
      <c r="C1" s="128"/>
      <c r="D1" s="128"/>
      <c r="E1" s="128"/>
      <c r="F1" s="128"/>
    </row>
    <row r="2" spans="1:7" ht="36" customHeight="1" x14ac:dyDescent="0.2">
      <c r="A2" s="27" t="s">
        <v>8</v>
      </c>
      <c r="B2" s="132" t="str">
        <f>Travel!B2</f>
        <v>Drug Free Sport NZ</v>
      </c>
      <c r="C2" s="132"/>
      <c r="D2" s="132"/>
      <c r="E2" s="132"/>
      <c r="F2" s="132"/>
      <c r="G2" s="28"/>
    </row>
    <row r="3" spans="1:7" ht="36" customHeight="1" x14ac:dyDescent="0.2">
      <c r="A3" s="27" t="s">
        <v>9</v>
      </c>
      <c r="B3" s="133" t="str">
        <f>Travel!B3</f>
        <v>Nick Paterson</v>
      </c>
      <c r="C3" s="133"/>
      <c r="D3" s="133"/>
      <c r="E3" s="133"/>
      <c r="F3" s="133"/>
      <c r="G3" s="29"/>
    </row>
    <row r="4" spans="1:7" ht="36" customHeight="1" x14ac:dyDescent="0.2">
      <c r="A4" s="27" t="s">
        <v>3</v>
      </c>
      <c r="B4" s="133" t="str">
        <f>Travel!B4</f>
        <v>1 July 2017 to 30 June 2018 (or specify applicable part year)*</v>
      </c>
      <c r="C4" s="133"/>
      <c r="D4" s="133"/>
      <c r="E4" s="133"/>
      <c r="F4" s="133"/>
      <c r="G4" s="29"/>
    </row>
    <row r="5" spans="1:7" s="12" customFormat="1" ht="36" customHeight="1" x14ac:dyDescent="0.25">
      <c r="A5" s="134" t="s">
        <v>30</v>
      </c>
      <c r="B5" s="135"/>
      <c r="C5" s="136"/>
      <c r="D5" s="136"/>
      <c r="E5" s="136"/>
      <c r="F5" s="137"/>
    </row>
    <row r="6" spans="1:7" s="12" customFormat="1" ht="19.5" customHeight="1" x14ac:dyDescent="0.25">
      <c r="A6" s="129" t="s">
        <v>40</v>
      </c>
      <c r="B6" s="130"/>
      <c r="C6" s="130"/>
      <c r="D6" s="130"/>
      <c r="E6" s="130"/>
      <c r="F6" s="131"/>
    </row>
    <row r="7" spans="1:7" s="3" customFormat="1" ht="36" customHeight="1" x14ac:dyDescent="0.25">
      <c r="A7" s="126" t="s">
        <v>20</v>
      </c>
      <c r="B7" s="127"/>
      <c r="C7" s="66"/>
      <c r="D7" s="66"/>
      <c r="E7" s="66"/>
      <c r="F7" s="67"/>
    </row>
    <row r="8" spans="1:7" ht="25.5" x14ac:dyDescent="0.2">
      <c r="A8" s="17" t="s">
        <v>0</v>
      </c>
      <c r="B8" s="25" t="s">
        <v>47</v>
      </c>
      <c r="C8" s="2" t="s">
        <v>5</v>
      </c>
      <c r="D8" s="2" t="s">
        <v>13</v>
      </c>
      <c r="E8" s="2" t="s">
        <v>12</v>
      </c>
      <c r="F8" s="9" t="s">
        <v>1</v>
      </c>
    </row>
    <row r="9" spans="1:7" s="69" customFormat="1" ht="16.5" hidden="1" customHeight="1" x14ac:dyDescent="0.2">
      <c r="A9" s="80"/>
      <c r="B9" s="84"/>
      <c r="C9" s="81"/>
      <c r="D9" s="81"/>
      <c r="E9" s="81"/>
      <c r="F9" s="82"/>
    </row>
    <row r="10" spans="1:7" s="69" customFormat="1" x14ac:dyDescent="0.2">
      <c r="A10" s="80" t="s">
        <v>44</v>
      </c>
      <c r="B10" s="84"/>
      <c r="C10" s="81"/>
      <c r="D10" s="81"/>
      <c r="E10" s="81"/>
      <c r="F10" s="82"/>
    </row>
    <row r="11" spans="1:7" s="69" customFormat="1" ht="12.75" customHeight="1" x14ac:dyDescent="0.2">
      <c r="A11" s="87">
        <v>43071</v>
      </c>
      <c r="B11" s="85">
        <v>242</v>
      </c>
      <c r="C11" s="50" t="s">
        <v>89</v>
      </c>
      <c r="D11" s="50" t="s">
        <v>88</v>
      </c>
      <c r="E11" s="50" t="s">
        <v>48</v>
      </c>
      <c r="F11" s="51" t="s">
        <v>85</v>
      </c>
    </row>
    <row r="12" spans="1:7" s="69" customFormat="1" ht="12.75" customHeight="1" x14ac:dyDescent="0.2">
      <c r="A12" s="49"/>
      <c r="B12" s="85"/>
      <c r="C12" s="50"/>
      <c r="D12" s="50"/>
      <c r="E12" s="50"/>
      <c r="F12" s="51"/>
    </row>
    <row r="13" spans="1:7" s="69" customFormat="1" hidden="1" x14ac:dyDescent="0.2">
      <c r="A13" s="49"/>
      <c r="B13" s="50"/>
      <c r="C13" s="50"/>
      <c r="D13" s="50"/>
      <c r="E13" s="50"/>
      <c r="F13" s="51"/>
    </row>
    <row r="14" spans="1:7" ht="27.75" customHeight="1" x14ac:dyDescent="0.2">
      <c r="A14" s="36" t="s">
        <v>21</v>
      </c>
      <c r="B14" s="40">
        <f>SUM(B9:B13)</f>
        <v>242</v>
      </c>
      <c r="C14" s="18"/>
      <c r="D14" s="19"/>
      <c r="E14" s="19"/>
      <c r="F14" s="20"/>
    </row>
    <row r="15" spans="1:7" x14ac:dyDescent="0.2">
      <c r="A15" s="42"/>
      <c r="B15" s="45"/>
      <c r="C15" s="45"/>
      <c r="D15" s="45"/>
      <c r="E15" s="45"/>
      <c r="F15" s="46"/>
    </row>
    <row r="16" spans="1:7" x14ac:dyDescent="0.2">
      <c r="A16" s="37"/>
      <c r="B16" s="37"/>
      <c r="C16" s="37"/>
      <c r="D16" s="37"/>
      <c r="E16" s="37"/>
      <c r="F16" s="37"/>
    </row>
    <row r="17" spans="1:6" x14ac:dyDescent="0.2">
      <c r="A17" s="37"/>
      <c r="B17" s="37"/>
      <c r="C17" s="37"/>
      <c r="D17" s="37"/>
      <c r="E17" s="37"/>
      <c r="F17" s="37"/>
    </row>
    <row r="18" spans="1:6" x14ac:dyDescent="0.2">
      <c r="A18" s="37"/>
      <c r="B18" s="37"/>
      <c r="C18" s="37"/>
      <c r="D18" s="37"/>
      <c r="E18" s="37"/>
      <c r="F18" s="37"/>
    </row>
    <row r="19" spans="1:6" x14ac:dyDescent="0.2">
      <c r="A19" s="37"/>
      <c r="B19" s="37"/>
      <c r="C19" s="37"/>
      <c r="D19" s="37"/>
      <c r="E19" s="37"/>
      <c r="F19" s="37"/>
    </row>
  </sheetData>
  <sheetProtection algorithmName="SHA-512" hashValue="efSPIFmJFJGgGqhZKqWCBXMUdYnMbOxj4dwaYjGvVzvlrlNBe7ZK1S5++zSbHGQBUvEgSdq+Jo+E0SpJhz68zA==" saltValue="Lru4GyRM4Y0dEMG4orw4dg==" spinCount="100000" sheet="1" formatCells="0" formatColumns="0" formatRows="0" insertColumns="0" insertRows="0"/>
  <mergeCells count="7">
    <mergeCell ref="A7:B7"/>
    <mergeCell ref="A1:F1"/>
    <mergeCell ref="A6:F6"/>
    <mergeCell ref="B2:F2"/>
    <mergeCell ref="B3:F3"/>
    <mergeCell ref="B4:F4"/>
    <mergeCell ref="A5:F5"/>
  </mergeCells>
  <printOptions gridLines="1"/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8"/>
  <sheetViews>
    <sheetView zoomScaleNormal="100" workbookViewId="0">
      <selection activeCell="A19" sqref="A19:XFD29"/>
    </sheetView>
  </sheetViews>
  <sheetFormatPr defaultColWidth="9.140625" defaultRowHeight="12.75" x14ac:dyDescent="0.2"/>
  <cols>
    <col min="1" max="5" width="27.5703125" style="22" customWidth="1"/>
    <col min="6" max="6" width="31.7109375" style="23" bestFit="1" customWidth="1"/>
    <col min="7" max="16384" width="9.140625" style="23"/>
  </cols>
  <sheetData>
    <row r="1" spans="1:7" ht="36" customHeight="1" x14ac:dyDescent="0.2">
      <c r="A1" s="128" t="s">
        <v>23</v>
      </c>
      <c r="B1" s="128"/>
      <c r="C1" s="128"/>
      <c r="D1" s="128"/>
      <c r="E1" s="128"/>
      <c r="F1" s="41"/>
    </row>
    <row r="2" spans="1:7" ht="36" customHeight="1" x14ac:dyDescent="0.2">
      <c r="A2" s="27" t="s">
        <v>8</v>
      </c>
      <c r="B2" s="132" t="str">
        <f>Travel!B2</f>
        <v>Drug Free Sport NZ</v>
      </c>
      <c r="C2" s="132"/>
      <c r="D2" s="132"/>
      <c r="E2" s="132"/>
      <c r="F2" s="28"/>
      <c r="G2" s="28"/>
    </row>
    <row r="3" spans="1:7" ht="36" customHeight="1" x14ac:dyDescent="0.2">
      <c r="A3" s="27" t="s">
        <v>9</v>
      </c>
      <c r="B3" s="133" t="str">
        <f>Travel!B3</f>
        <v>Nick Paterson</v>
      </c>
      <c r="C3" s="133"/>
      <c r="D3" s="133"/>
      <c r="E3" s="133"/>
      <c r="F3" s="29"/>
      <c r="G3" s="29"/>
    </row>
    <row r="4" spans="1:7" ht="36" customHeight="1" x14ac:dyDescent="0.2">
      <c r="A4" s="27" t="s">
        <v>3</v>
      </c>
      <c r="B4" s="133" t="str">
        <f>Travel!B4</f>
        <v>1 July 2017 to 30 June 2018 (or specify applicable part year)*</v>
      </c>
      <c r="C4" s="133"/>
      <c r="D4" s="133"/>
      <c r="E4" s="133"/>
      <c r="F4" s="29"/>
      <c r="G4" s="29"/>
    </row>
    <row r="5" spans="1:7" ht="36" customHeight="1" x14ac:dyDescent="0.2">
      <c r="A5" s="140" t="s">
        <v>31</v>
      </c>
      <c r="B5" s="141"/>
      <c r="C5" s="141"/>
      <c r="D5" s="141"/>
      <c r="E5" s="142"/>
    </row>
    <row r="6" spans="1:7" ht="20.100000000000001" customHeight="1" x14ac:dyDescent="0.2">
      <c r="A6" s="138" t="s">
        <v>35</v>
      </c>
      <c r="B6" s="138"/>
      <c r="C6" s="138"/>
      <c r="D6" s="138"/>
      <c r="E6" s="139"/>
      <c r="F6" s="30"/>
      <c r="G6" s="30"/>
    </row>
    <row r="7" spans="1:7" ht="36" customHeight="1" x14ac:dyDescent="0.25">
      <c r="A7" s="21" t="s">
        <v>19</v>
      </c>
      <c r="B7" s="5"/>
      <c r="C7" s="5"/>
      <c r="D7" s="5"/>
      <c r="E7" s="16"/>
    </row>
    <row r="8" spans="1:7" ht="25.5" x14ac:dyDescent="0.2">
      <c r="A8" s="17" t="s">
        <v>0</v>
      </c>
      <c r="B8" s="2" t="s">
        <v>29</v>
      </c>
      <c r="C8" s="2" t="s">
        <v>26</v>
      </c>
      <c r="D8" s="2" t="s">
        <v>32</v>
      </c>
      <c r="E8" s="9" t="s">
        <v>41</v>
      </c>
    </row>
    <row r="9" spans="1:7" s="69" customFormat="1" ht="15.75" hidden="1" customHeight="1" x14ac:dyDescent="0.2">
      <c r="A9" s="80"/>
      <c r="B9" s="81"/>
      <c r="C9" s="81"/>
      <c r="D9" s="86"/>
      <c r="E9" s="82"/>
    </row>
    <row r="10" spans="1:7" s="55" customFormat="1" x14ac:dyDescent="0.2">
      <c r="A10" s="49"/>
      <c r="B10" s="50"/>
      <c r="C10" s="50"/>
      <c r="D10" s="85"/>
      <c r="E10" s="51"/>
    </row>
    <row r="11" spans="1:7" s="55" customFormat="1" ht="38.25" x14ac:dyDescent="0.2">
      <c r="A11" s="89">
        <v>42979</v>
      </c>
      <c r="B11" s="50" t="s">
        <v>54</v>
      </c>
      <c r="C11" s="50" t="s">
        <v>50</v>
      </c>
      <c r="D11" s="85">
        <v>50</v>
      </c>
      <c r="E11" s="78" t="s">
        <v>103</v>
      </c>
    </row>
    <row r="12" spans="1:7" s="78" customFormat="1" ht="25.5" x14ac:dyDescent="0.2">
      <c r="A12" s="89">
        <v>42989</v>
      </c>
      <c r="B12" s="1" t="s">
        <v>104</v>
      </c>
      <c r="C12" s="78" t="s">
        <v>105</v>
      </c>
      <c r="D12" s="85">
        <v>100</v>
      </c>
      <c r="E12" s="78" t="s">
        <v>103</v>
      </c>
    </row>
    <row r="13" spans="1:7" s="78" customFormat="1" ht="25.5" x14ac:dyDescent="0.2">
      <c r="A13" s="89">
        <v>43013</v>
      </c>
      <c r="B13" s="1" t="s">
        <v>199</v>
      </c>
      <c r="C13" s="78" t="s">
        <v>200</v>
      </c>
      <c r="D13" s="85">
        <v>50</v>
      </c>
      <c r="E13" s="78" t="s">
        <v>103</v>
      </c>
    </row>
    <row r="14" spans="1:7" s="78" customFormat="1" ht="25.5" x14ac:dyDescent="0.2">
      <c r="A14" s="89">
        <v>43279</v>
      </c>
      <c r="B14" s="1" t="s">
        <v>102</v>
      </c>
      <c r="C14" s="78" t="s">
        <v>106</v>
      </c>
      <c r="D14" s="85">
        <v>100</v>
      </c>
      <c r="E14" s="78" t="s">
        <v>103</v>
      </c>
    </row>
    <row r="15" spans="1:7" s="55" customFormat="1" x14ac:dyDescent="0.2">
      <c r="A15" s="49"/>
      <c r="B15" s="50"/>
      <c r="C15" s="50"/>
      <c r="D15" s="85"/>
      <c r="E15" s="51"/>
    </row>
    <row r="16" spans="1:7" s="55" customFormat="1" hidden="1" x14ac:dyDescent="0.2">
      <c r="A16" s="56"/>
      <c r="B16" s="57"/>
      <c r="C16" s="57"/>
      <c r="D16" s="57"/>
      <c r="E16" s="58"/>
    </row>
    <row r="17" spans="1:5" ht="27.95" customHeight="1" x14ac:dyDescent="0.2">
      <c r="A17" s="36" t="s">
        <v>22</v>
      </c>
      <c r="B17" s="54" t="s">
        <v>18</v>
      </c>
      <c r="C17" s="59">
        <f>COUNTIF(B9:B16,"*")</f>
        <v>4</v>
      </c>
      <c r="D17" s="52">
        <f>SUM(D9:D16)</f>
        <v>300</v>
      </c>
      <c r="E17" s="53"/>
    </row>
    <row r="18" spans="1:5" x14ac:dyDescent="0.2">
      <c r="A18" s="68"/>
      <c r="B18" s="43"/>
      <c r="C18" s="45"/>
      <c r="D18" s="32"/>
      <c r="E18" s="46"/>
    </row>
  </sheetData>
  <sheetProtection algorithmName="SHA-512" hashValue="ydkZboq65XC5Gzja/o2d67tzOalJv9wduzSxZM1epBNZvTwPNQ0DsOjzeDXRnGfxLCyH4q9AlTKKbt3gcc+10A==" saltValue="Sduo3ShH+Y7WytMmxYGIDQ==" spinCount="100000" sheet="1" formatCells="0" formatColumns="0" formatRows="0" insertColumns="0" insertRows="0"/>
  <mergeCells count="6">
    <mergeCell ref="A1:E1"/>
    <mergeCell ref="A6:E6"/>
    <mergeCell ref="B2:E2"/>
    <mergeCell ref="B3:E3"/>
    <mergeCell ref="B4:E4"/>
    <mergeCell ref="A5:E5"/>
  </mergeCells>
  <printOptions gridLines="1"/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4"/>
  <sheetViews>
    <sheetView zoomScaleNormal="100" workbookViewId="0">
      <selection sqref="A1:E1"/>
    </sheetView>
  </sheetViews>
  <sheetFormatPr defaultColWidth="9.140625" defaultRowHeight="12.75" x14ac:dyDescent="0.2"/>
  <cols>
    <col min="1" max="1" width="27.5703125" style="10" customWidth="1"/>
    <col min="2" max="2" width="23.5703125" style="10" customWidth="1"/>
    <col min="3" max="3" width="27.5703125" style="10" customWidth="1"/>
    <col min="4" max="4" width="29.28515625" style="10" customWidth="1"/>
    <col min="5" max="5" width="27.5703125" style="10" customWidth="1"/>
    <col min="6" max="16384" width="9.140625" style="11"/>
  </cols>
  <sheetData>
    <row r="1" spans="1:6" ht="36" customHeight="1" x14ac:dyDescent="0.2">
      <c r="A1" s="128" t="s">
        <v>23</v>
      </c>
      <c r="B1" s="128"/>
      <c r="C1" s="128"/>
      <c r="D1" s="128"/>
      <c r="E1" s="128"/>
    </row>
    <row r="2" spans="1:6" ht="36" customHeight="1" x14ac:dyDescent="0.2">
      <c r="A2" s="27" t="s">
        <v>8</v>
      </c>
      <c r="B2" s="132" t="str">
        <f>Travel!B2</f>
        <v>Drug Free Sport NZ</v>
      </c>
      <c r="C2" s="132"/>
      <c r="D2" s="132"/>
      <c r="E2" s="132"/>
    </row>
    <row r="3" spans="1:6" ht="36" customHeight="1" x14ac:dyDescent="0.2">
      <c r="A3" s="27" t="s">
        <v>9</v>
      </c>
      <c r="B3" s="133" t="str">
        <f>Travel!B3</f>
        <v>Nick Paterson</v>
      </c>
      <c r="C3" s="133"/>
      <c r="D3" s="133"/>
      <c r="E3" s="133"/>
    </row>
    <row r="4" spans="1:6" ht="36" customHeight="1" x14ac:dyDescent="0.2">
      <c r="A4" s="65" t="s">
        <v>3</v>
      </c>
      <c r="B4" s="143" t="str">
        <f>Travel!B4</f>
        <v>1 July 2017 to 30 June 2018 (or specify applicable part year)*</v>
      </c>
      <c r="C4" s="143"/>
      <c r="D4" s="143"/>
      <c r="E4" s="143"/>
    </row>
    <row r="5" spans="1:6" ht="36" customHeight="1" x14ac:dyDescent="0.2">
      <c r="A5" s="120" t="s">
        <v>34</v>
      </c>
      <c r="B5" s="145"/>
      <c r="C5" s="136"/>
      <c r="D5" s="136"/>
      <c r="E5" s="137"/>
    </row>
    <row r="6" spans="1:6" ht="19.5" customHeight="1" x14ac:dyDescent="0.2">
      <c r="A6" s="144" t="s">
        <v>33</v>
      </c>
      <c r="B6" s="138"/>
      <c r="C6" s="138"/>
      <c r="D6" s="138"/>
      <c r="E6" s="139"/>
    </row>
    <row r="7" spans="1:6" ht="36" customHeight="1" x14ac:dyDescent="0.25">
      <c r="A7" s="114" t="s">
        <v>6</v>
      </c>
      <c r="B7" s="115"/>
      <c r="C7" s="66"/>
      <c r="D7" s="66"/>
      <c r="E7" s="67"/>
    </row>
    <row r="8" spans="1:6" x14ac:dyDescent="0.2">
      <c r="A8" s="17" t="s">
        <v>0</v>
      </c>
      <c r="B8" s="2" t="s">
        <v>80</v>
      </c>
      <c r="C8" s="2" t="s">
        <v>27</v>
      </c>
      <c r="D8" s="2" t="s">
        <v>25</v>
      </c>
      <c r="E8" s="9" t="s">
        <v>2</v>
      </c>
    </row>
    <row r="9" spans="1:6" s="48" customFormat="1" ht="15.75" hidden="1" customHeight="1" x14ac:dyDescent="0.2">
      <c r="A9" s="80"/>
      <c r="B9" s="86"/>
      <c r="C9" s="81"/>
      <c r="D9" s="81"/>
      <c r="E9" s="82"/>
    </row>
    <row r="10" spans="1:6" s="48" customFormat="1" x14ac:dyDescent="0.2">
      <c r="A10" s="49"/>
      <c r="B10" s="85"/>
      <c r="C10" s="50"/>
      <c r="D10" s="50"/>
      <c r="E10" s="51"/>
    </row>
    <row r="11" spans="1:6" s="48" customFormat="1" x14ac:dyDescent="0.2">
      <c r="A11" s="89">
        <v>42943</v>
      </c>
      <c r="B11" s="92">
        <v>120.34</v>
      </c>
      <c r="C11" s="103" t="s">
        <v>51</v>
      </c>
      <c r="D11" s="104" t="s">
        <v>53</v>
      </c>
      <c r="E11" s="105" t="s">
        <v>49</v>
      </c>
      <c r="F11" s="106"/>
    </row>
    <row r="12" spans="1:6" s="48" customFormat="1" x14ac:dyDescent="0.2">
      <c r="A12" s="89">
        <v>42974</v>
      </c>
      <c r="B12" s="92">
        <v>22.86</v>
      </c>
      <c r="C12" s="103" t="s">
        <v>51</v>
      </c>
      <c r="D12" s="104" t="s">
        <v>53</v>
      </c>
      <c r="E12" s="105" t="s">
        <v>49</v>
      </c>
      <c r="F12" s="106"/>
    </row>
    <row r="13" spans="1:6" s="48" customFormat="1" x14ac:dyDescent="0.2">
      <c r="A13" s="88">
        <v>43005</v>
      </c>
      <c r="B13" s="91">
        <v>41.73</v>
      </c>
      <c r="C13" t="s">
        <v>52</v>
      </c>
      <c r="D13" s="50" t="s">
        <v>53</v>
      </c>
      <c r="E13" s="51" t="s">
        <v>49</v>
      </c>
    </row>
    <row r="14" spans="1:6" s="48" customFormat="1" x14ac:dyDescent="0.2">
      <c r="A14" s="88">
        <v>43035</v>
      </c>
      <c r="B14" s="91">
        <v>76.78</v>
      </c>
      <c r="C14" t="s">
        <v>52</v>
      </c>
      <c r="D14" s="50" t="s">
        <v>53</v>
      </c>
      <c r="E14" s="51" t="s">
        <v>49</v>
      </c>
    </row>
    <row r="15" spans="1:6" s="48" customFormat="1" x14ac:dyDescent="0.2">
      <c r="A15" s="88">
        <v>43066</v>
      </c>
      <c r="B15" s="91">
        <v>101.18</v>
      </c>
      <c r="C15" t="s">
        <v>52</v>
      </c>
      <c r="D15" s="50" t="s">
        <v>53</v>
      </c>
      <c r="E15" s="51" t="s">
        <v>49</v>
      </c>
    </row>
    <row r="16" spans="1:6" s="48" customFormat="1" x14ac:dyDescent="0.2">
      <c r="A16" s="88">
        <v>43075</v>
      </c>
      <c r="B16" s="91">
        <v>4750</v>
      </c>
      <c r="C16" t="s">
        <v>86</v>
      </c>
      <c r="D16" s="50" t="s">
        <v>90</v>
      </c>
      <c r="E16" s="51" t="s">
        <v>49</v>
      </c>
    </row>
    <row r="17" spans="1:6" s="48" customFormat="1" x14ac:dyDescent="0.2">
      <c r="A17" s="88">
        <v>43096</v>
      </c>
      <c r="B17" s="91">
        <v>68.319999999999993</v>
      </c>
      <c r="C17" t="s">
        <v>52</v>
      </c>
      <c r="D17" s="50" t="s">
        <v>53</v>
      </c>
      <c r="E17" s="51" t="s">
        <v>49</v>
      </c>
    </row>
    <row r="18" spans="1:6" s="48" customFormat="1" x14ac:dyDescent="0.2">
      <c r="A18" s="88">
        <v>43127</v>
      </c>
      <c r="B18" s="91">
        <v>52.26</v>
      </c>
      <c r="C18" t="s">
        <v>52</v>
      </c>
      <c r="D18" s="50" t="s">
        <v>53</v>
      </c>
      <c r="E18" s="51" t="s">
        <v>49</v>
      </c>
    </row>
    <row r="19" spans="1:6" s="48" customFormat="1" x14ac:dyDescent="0.2">
      <c r="A19" s="88">
        <v>43149</v>
      </c>
      <c r="B19" s="91">
        <v>61.65</v>
      </c>
      <c r="C19" t="s">
        <v>52</v>
      </c>
      <c r="D19" s="50" t="s">
        <v>53</v>
      </c>
      <c r="E19" s="51" t="s">
        <v>49</v>
      </c>
    </row>
    <row r="20" spans="1:6" s="48" customFormat="1" x14ac:dyDescent="0.2">
      <c r="A20" s="89">
        <v>43177</v>
      </c>
      <c r="B20" s="92">
        <v>74.45</v>
      </c>
      <c r="C20" t="s">
        <v>52</v>
      </c>
      <c r="D20" s="50" t="s">
        <v>53</v>
      </c>
      <c r="E20" s="51" t="s">
        <v>49</v>
      </c>
    </row>
    <row r="21" spans="1:6" s="48" customFormat="1" x14ac:dyDescent="0.2">
      <c r="A21" s="89">
        <v>43186</v>
      </c>
      <c r="B21" s="92">
        <v>251.43</v>
      </c>
      <c r="C21" t="s">
        <v>183</v>
      </c>
      <c r="D21" s="50" t="s">
        <v>53</v>
      </c>
      <c r="E21" s="51" t="s">
        <v>49</v>
      </c>
    </row>
    <row r="22" spans="1:6" s="48" customFormat="1" x14ac:dyDescent="0.2">
      <c r="A22" s="90">
        <v>43207</v>
      </c>
      <c r="B22" s="93">
        <v>44.46</v>
      </c>
      <c r="C22" t="s">
        <v>52</v>
      </c>
      <c r="D22" s="50" t="s">
        <v>53</v>
      </c>
      <c r="E22" s="51" t="s">
        <v>49</v>
      </c>
    </row>
    <row r="23" spans="1:6" s="48" customFormat="1" x14ac:dyDescent="0.2">
      <c r="A23" s="98">
        <v>43207</v>
      </c>
      <c r="B23" s="100">
        <v>0.88</v>
      </c>
      <c r="C23" t="s">
        <v>52</v>
      </c>
      <c r="D23" s="94" t="s">
        <v>144</v>
      </c>
      <c r="E23" s="51" t="s">
        <v>49</v>
      </c>
    </row>
    <row r="24" spans="1:6" s="48" customFormat="1" x14ac:dyDescent="0.2">
      <c r="A24" s="88">
        <v>43217</v>
      </c>
      <c r="B24" s="91">
        <v>152.28</v>
      </c>
      <c r="C24" t="s">
        <v>183</v>
      </c>
      <c r="D24" s="50" t="s">
        <v>53</v>
      </c>
      <c r="E24" s="51" t="s">
        <v>49</v>
      </c>
    </row>
    <row r="25" spans="1:6" s="48" customFormat="1" x14ac:dyDescent="0.2">
      <c r="A25" s="88">
        <v>43218</v>
      </c>
      <c r="B25" s="91">
        <v>4750</v>
      </c>
      <c r="C25" t="s">
        <v>86</v>
      </c>
      <c r="D25" s="50" t="s">
        <v>90</v>
      </c>
      <c r="E25" s="51" t="s">
        <v>49</v>
      </c>
    </row>
    <row r="26" spans="1:6" s="48" customFormat="1" x14ac:dyDescent="0.2">
      <c r="A26" s="88">
        <v>43247</v>
      </c>
      <c r="B26" s="91">
        <v>110.65</v>
      </c>
      <c r="C26" t="s">
        <v>183</v>
      </c>
      <c r="D26" s="50" t="s">
        <v>53</v>
      </c>
      <c r="E26" s="51" t="s">
        <v>49</v>
      </c>
    </row>
    <row r="27" spans="1:6" s="48" customFormat="1" x14ac:dyDescent="0.2">
      <c r="A27" s="89">
        <v>43278</v>
      </c>
      <c r="B27" s="92">
        <v>130.44999999999999</v>
      </c>
      <c r="C27" t="s">
        <v>183</v>
      </c>
      <c r="D27" s="50" t="s">
        <v>53</v>
      </c>
      <c r="E27" s="51" t="s">
        <v>49</v>
      </c>
    </row>
    <row r="28" spans="1:6" s="48" customFormat="1" x14ac:dyDescent="0.2">
      <c r="A28" s="49"/>
      <c r="B28" s="85"/>
      <c r="C28" s="50"/>
      <c r="D28" s="50"/>
      <c r="E28" s="51"/>
    </row>
    <row r="29" spans="1:6" s="48" customFormat="1" hidden="1" x14ac:dyDescent="0.2">
      <c r="A29" s="49"/>
      <c r="B29" s="50"/>
      <c r="C29" s="50"/>
      <c r="D29" s="50"/>
      <c r="E29" s="51"/>
    </row>
    <row r="30" spans="1:6" ht="27.75" customHeight="1" x14ac:dyDescent="0.2">
      <c r="A30" s="60" t="s">
        <v>14</v>
      </c>
      <c r="B30" s="61">
        <f>SUM(B9:B29)</f>
        <v>10809.72</v>
      </c>
      <c r="C30" s="62"/>
      <c r="D30" s="63"/>
      <c r="E30" s="64"/>
    </row>
    <row r="31" spans="1:6" ht="14.1" customHeight="1" x14ac:dyDescent="0.2">
      <c r="A31" s="44"/>
      <c r="B31" s="33"/>
      <c r="C31" s="45"/>
      <c r="D31" s="45"/>
      <c r="E31" s="46"/>
    </row>
    <row r="32" spans="1:6" x14ac:dyDescent="0.2">
      <c r="A32" s="15"/>
      <c r="B32" s="13"/>
      <c r="C32" s="13"/>
      <c r="D32" s="13"/>
      <c r="E32" s="31"/>
      <c r="F32" s="14"/>
    </row>
    <row r="33" spans="1:5" x14ac:dyDescent="0.2">
      <c r="A33" s="31"/>
      <c r="B33" s="31"/>
      <c r="C33" s="31"/>
      <c r="D33" s="31"/>
      <c r="E33" s="31"/>
    </row>
    <row r="34" spans="1:5" x14ac:dyDescent="0.2">
      <c r="A34" s="31"/>
      <c r="B34" s="31"/>
      <c r="C34" s="31"/>
      <c r="D34" s="31"/>
      <c r="E34" s="31"/>
    </row>
  </sheetData>
  <sheetProtection algorithmName="SHA-512" hashValue="koSS+FASH0PNvx6CzLXPqMJ0Ier0++h+Wl7zW6ZlXn2A1hgechQ/OJP+jznMAGNvAYOINrIo6gWCr0qG9HMApg==" saltValue="Ca3L6LKHy5QHnJzNIzzOig==" spinCount="100000" sheet="1" formatCells="0" formatColumns="0" formatRows="0" insertColumns="0" insertRows="0"/>
  <mergeCells count="7">
    <mergeCell ref="A1:E1"/>
    <mergeCell ref="A7:B7"/>
    <mergeCell ref="B2:E2"/>
    <mergeCell ref="B3:E3"/>
    <mergeCell ref="B4:E4"/>
    <mergeCell ref="A6:E6"/>
    <mergeCell ref="A5:E5"/>
  </mergeCells>
  <printOptions gridLine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Travel</vt:lpstr>
      <vt:lpstr>Hospitality</vt:lpstr>
      <vt:lpstr>Gifts and Benefits</vt:lpstr>
      <vt:lpstr>All other  expenses</vt:lpstr>
      <vt:lpstr>'All other  expenses'!Print_Area</vt:lpstr>
      <vt:lpstr>'Gifts and Benefits'!Print_Area</vt:lpstr>
      <vt:lpstr>Hospitality!Print_Area</vt:lpstr>
      <vt:lpstr>Travel!Print_Area</vt:lpstr>
    </vt:vector>
  </TitlesOfParts>
  <Company>SSC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mortensenm</dc:creator>
  <cp:lastModifiedBy>Caitlin</cp:lastModifiedBy>
  <cp:lastPrinted>2017-06-12T01:23:02Z</cp:lastPrinted>
  <dcterms:created xsi:type="dcterms:W3CDTF">2010-10-17T20:59:02Z</dcterms:created>
  <dcterms:modified xsi:type="dcterms:W3CDTF">2018-07-26T04:33:06Z</dcterms:modified>
</cp:coreProperties>
</file>